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16" yWindow="0" windowWidth="15420" windowHeight="10080" activeTab="0"/>
  </bookViews>
  <sheets>
    <sheet name="June'06 PrimaryElection Results" sheetId="1" r:id="rId1"/>
  </sheets>
  <definedNames>
    <definedName name="_xlnm.Print_Area" localSheetId="0">'June''06 PrimaryElection Results'!$A$2:$G$115</definedName>
    <definedName name="Voter_Registration_and_Elections">#REF!</definedName>
  </definedNames>
  <calcPr fullCalcOnLoad="1"/>
</workbook>
</file>

<file path=xl/sharedStrings.xml><?xml version="1.0" encoding="utf-8"?>
<sst xmlns="http://schemas.openxmlformats.org/spreadsheetml/2006/main" count="139" uniqueCount="116">
  <si>
    <t>[Absentee NOT Included]  Percent Voting at Polls</t>
  </si>
  <si>
    <t>Total Ballots Cast</t>
  </si>
  <si>
    <t>102 Dumbarton</t>
  </si>
  <si>
    <t>103 Glen Allen</t>
  </si>
  <si>
    <t>104 Glenside</t>
  </si>
  <si>
    <t>105 Greendale</t>
  </si>
  <si>
    <t>106 Hermitage</t>
  </si>
  <si>
    <t>107 Hilliard</t>
  </si>
  <si>
    <t>108 Hunton</t>
  </si>
  <si>
    <t>109 Johnson</t>
  </si>
  <si>
    <t>110 Lakeside</t>
  </si>
  <si>
    <t>111 Longan</t>
  </si>
  <si>
    <t>112 Maude Trevvett</t>
  </si>
  <si>
    <r>
      <t xml:space="preserve">Brookland </t>
    </r>
    <r>
      <rPr>
        <b/>
        <sz val="10"/>
        <rFont val="Tahoma"/>
        <family val="2"/>
      </rPr>
      <t>Totals</t>
    </r>
  </si>
  <si>
    <t>201 Adams</t>
  </si>
  <si>
    <t>202 Azalea</t>
  </si>
  <si>
    <t>205 Canterbury</t>
  </si>
  <si>
    <t>206 Central Gardens</t>
  </si>
  <si>
    <t>207 Chamberlayne</t>
  </si>
  <si>
    <t>213 Hungary</t>
  </si>
  <si>
    <t>214 Longdale</t>
  </si>
  <si>
    <r>
      <t xml:space="preserve">Fairfield </t>
    </r>
    <r>
      <rPr>
        <b/>
        <sz val="10"/>
        <rFont val="Tahoma"/>
        <family val="2"/>
      </rPr>
      <t>Totals</t>
    </r>
  </si>
  <si>
    <t>303 Crestview</t>
  </si>
  <si>
    <t>309 Ridge</t>
  </si>
  <si>
    <t>310 Sadler</t>
  </si>
  <si>
    <t>312 Skipwith</t>
  </si>
  <si>
    <r>
      <t xml:space="preserve">Three Chopt </t>
    </r>
    <r>
      <rPr>
        <b/>
        <sz val="10"/>
        <rFont val="Tahoma"/>
        <family val="2"/>
      </rPr>
      <t>Totals</t>
    </r>
  </si>
  <si>
    <t>401 Byrd</t>
  </si>
  <si>
    <t>404 Gayton</t>
  </si>
  <si>
    <t>405 Godwin</t>
  </si>
  <si>
    <r>
      <t xml:space="preserve">Tuckahoe </t>
    </r>
    <r>
      <rPr>
        <b/>
        <sz val="10"/>
        <rFont val="Tahoma"/>
        <family val="2"/>
      </rPr>
      <t>Totals</t>
    </r>
  </si>
  <si>
    <t>508 Highland Springs</t>
  </si>
  <si>
    <t>509 Laburnum</t>
  </si>
  <si>
    <t>510 Masonic</t>
  </si>
  <si>
    <t>512 Montrose</t>
  </si>
  <si>
    <t>516 Sullivans</t>
  </si>
  <si>
    <t>518 Whitlocks</t>
  </si>
  <si>
    <r>
      <t xml:space="preserve">Varina </t>
    </r>
    <r>
      <rPr>
        <b/>
        <sz val="10"/>
        <rFont val="Tahoma"/>
        <family val="2"/>
      </rPr>
      <t>TOTALS</t>
    </r>
  </si>
  <si>
    <t>Polls SUBTOTALS</t>
  </si>
  <si>
    <t>Pct 100 Central Absentee</t>
  </si>
  <si>
    <t>N/A</t>
  </si>
  <si>
    <t>Election Grand Totals</t>
  </si>
  <si>
    <t>101 Coalpit</t>
  </si>
  <si>
    <t>113 Staples Mill</t>
  </si>
  <si>
    <t>114 Summit Court</t>
  </si>
  <si>
    <t>115 Westwood</t>
  </si>
  <si>
    <t>203 Belmont</t>
  </si>
  <si>
    <t>204 Brookland</t>
  </si>
  <si>
    <t>208 Fairfield</t>
  </si>
  <si>
    <t>209 Glen Lea</t>
  </si>
  <si>
    <t>210 Greenwood</t>
  </si>
  <si>
    <t>211 Highland Gardens</t>
  </si>
  <si>
    <t>212 Hollybrook</t>
  </si>
  <si>
    <t>215 Maplewood</t>
  </si>
  <si>
    <t>216 Moody</t>
  </si>
  <si>
    <t>217 Mountain</t>
  </si>
  <si>
    <t>218 Oakview</t>
  </si>
  <si>
    <t>219 Randolph</t>
  </si>
  <si>
    <t>220 Ratcliff</t>
  </si>
  <si>
    <t>221 Stratford Hall</t>
  </si>
  <si>
    <t>222 Wilder</t>
  </si>
  <si>
    <t>223 Yellow Tavern</t>
  </si>
  <si>
    <t>301 Causeway</t>
  </si>
  <si>
    <t>302 Cedarfield</t>
  </si>
  <si>
    <t>304 Innsbrook</t>
  </si>
  <si>
    <t>305 Jackson Davis</t>
  </si>
  <si>
    <t>306 Monument Hills</t>
  </si>
  <si>
    <t>307 Nuckols Farm</t>
  </si>
  <si>
    <t>308 Pocahontas</t>
  </si>
  <si>
    <t>311 Shady Grove</t>
  </si>
  <si>
    <t>313 Springfield</t>
  </si>
  <si>
    <t>314 Stoney Run</t>
  </si>
  <si>
    <t>315 Three Chopt</t>
  </si>
  <si>
    <t>316 Tucker</t>
  </si>
  <si>
    <t>402 Derbyshire</t>
  </si>
  <si>
    <t>403 Freeman</t>
  </si>
  <si>
    <t>406 Lakewood</t>
  </si>
  <si>
    <t>407 Lauderdale</t>
  </si>
  <si>
    <t>408 Maybeury</t>
  </si>
  <si>
    <t>409 Mooreland</t>
  </si>
  <si>
    <t>412 Ridgefield</t>
  </si>
  <si>
    <t>413 Rollingwood</t>
  </si>
  <si>
    <t>410 Pemberton</t>
  </si>
  <si>
    <t>411 Pinchbeck</t>
  </si>
  <si>
    <t>414 Spottswood</t>
  </si>
  <si>
    <t>415 Tuckahoe</t>
  </si>
  <si>
    <t>416 West End</t>
  </si>
  <si>
    <t>517 Town Hall</t>
  </si>
  <si>
    <t>515 Sandston</t>
  </si>
  <si>
    <t>514 Pleasants</t>
  </si>
  <si>
    <t>513 Nine Mile</t>
  </si>
  <si>
    <t>507 Elko</t>
  </si>
  <si>
    <t>506 Eanes</t>
  </si>
  <si>
    <t>505 Dorey</t>
  </si>
  <si>
    <t>504 Donahoe</t>
  </si>
  <si>
    <t>503 Chickahominy</t>
  </si>
  <si>
    <t>502 Cedar Fork</t>
  </si>
  <si>
    <t>501 Antioch</t>
  </si>
  <si>
    <t>116 Hungary Creek</t>
  </si>
  <si>
    <t>317 Rivers Edge</t>
  </si>
  <si>
    <t>417 Welborne</t>
  </si>
  <si>
    <t>Brookland</t>
  </si>
  <si>
    <t>Fairfield</t>
  </si>
  <si>
    <t>Three Chopt</t>
  </si>
  <si>
    <t>Tuckahoe</t>
  </si>
  <si>
    <t>Varina</t>
  </si>
  <si>
    <t>511 Mehfoud</t>
  </si>
  <si>
    <t>Harris N. Miller</t>
  </si>
  <si>
    <t>James H. "Jim" Webb, Jr.</t>
  </si>
  <si>
    <t xml:space="preserve"> County of Henrico, Virginia                                                                                  June 13, 2006 Democratic Primary Election                                                               - Official Election Results-                </t>
  </si>
  <si>
    <t>Total No. Reg. Voters on            5-20-2006</t>
  </si>
  <si>
    <t xml:space="preserve">Member                            United States of Senate                                                                   </t>
  </si>
  <si>
    <t xml:space="preserve">Member                           United States of Senate                                                                   </t>
  </si>
  <si>
    <t xml:space="preserve">Member                          United States of Senate                                                                   </t>
  </si>
  <si>
    <t>Total No. Reg. Voters on             5-20-2006</t>
  </si>
  <si>
    <t>Provisional Vote (Dem)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</si>
</sst>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.0%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13">
    <font>
      <sz val="10"/>
      <name val="Tahoma"/>
      <family val="0"/>
    </font>
    <font>
      <b/>
      <sz val="8"/>
      <name val="Tahoma"/>
      <family val="2"/>
    </font>
    <font>
      <b/>
      <sz val="7"/>
      <name val="Tahoma"/>
      <family val="2"/>
    </font>
    <font>
      <sz val="8"/>
      <name val="Tahoma"/>
      <family val="2"/>
    </font>
    <font>
      <b/>
      <sz val="10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u val="single"/>
      <sz val="10"/>
      <color indexed="12"/>
      <name val="Tahoma"/>
      <family val="0"/>
    </font>
    <font>
      <u val="single"/>
      <sz val="10"/>
      <color indexed="36"/>
      <name val="Tahoma"/>
      <family val="0"/>
    </font>
    <font>
      <b/>
      <sz val="10"/>
      <color indexed="12"/>
      <name val="Tahoma"/>
      <family val="2"/>
    </font>
    <font>
      <b/>
      <sz val="10"/>
      <color indexed="10"/>
      <name val="Tahoma"/>
      <family val="2"/>
    </font>
    <font>
      <b/>
      <i/>
      <sz val="10"/>
      <color indexed="12"/>
      <name val="Tahoma"/>
      <family val="2"/>
    </font>
    <font>
      <b/>
      <i/>
      <sz val="14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86">
    <border>
      <left/>
      <right/>
      <top/>
      <bottom/>
      <diagonal/>
    </border>
    <border>
      <left>
        <color indexed="63"/>
      </left>
      <right>
        <color indexed="63"/>
      </right>
      <top style="dotted"/>
      <bottom style="dotted"/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dotted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dotted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dotted">
        <color indexed="8"/>
      </bottom>
    </border>
    <border>
      <left style="thin">
        <color indexed="8"/>
      </left>
      <right style="medium">
        <color indexed="8"/>
      </right>
      <top style="thick">
        <color indexed="8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double">
        <color indexed="8"/>
      </top>
      <bottom style="double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>
        <color indexed="63"/>
      </right>
      <top style="dotted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slantDashDot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slantDashDot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double">
        <color indexed="8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dotted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dotted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dotted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ck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slantDashDot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slantDashDot">
        <color indexed="8"/>
      </top>
      <bottom style="thick">
        <color indexed="8"/>
      </bottom>
    </border>
    <border>
      <left style="medium">
        <color indexed="8"/>
      </left>
      <right>
        <color indexed="63"/>
      </right>
      <top style="thick">
        <color indexed="8"/>
      </top>
      <bottom style="double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dashed"/>
    </border>
    <border>
      <left style="medium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slantDashDot">
        <color indexed="8"/>
      </top>
      <bottom style="thick">
        <color indexed="8"/>
      </bottom>
    </border>
    <border>
      <left style="thin"/>
      <right style="thin"/>
      <top style="dotted"/>
      <bottom style="dotted"/>
    </border>
    <border>
      <left style="thin"/>
      <right style="thin"/>
      <top>
        <color indexed="63"/>
      </top>
      <bottom style="dotted">
        <color indexed="8"/>
      </bottom>
    </border>
    <border>
      <left style="thin"/>
      <right style="thin"/>
      <top style="thick">
        <color indexed="8"/>
      </top>
      <bottom style="double">
        <color indexed="8"/>
      </bottom>
    </border>
    <border>
      <left style="thin"/>
      <right style="thin"/>
      <top>
        <color indexed="63"/>
      </top>
      <bottom style="thick">
        <color indexed="8"/>
      </bottom>
    </border>
    <border>
      <left style="thin"/>
      <right style="thin"/>
      <top style="dotted">
        <color indexed="8"/>
      </top>
      <bottom>
        <color indexed="63"/>
      </bottom>
    </border>
    <border>
      <left style="thin"/>
      <right style="thin"/>
      <top style="double">
        <color indexed="8"/>
      </top>
      <bottom style="double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>
        <color indexed="8"/>
      </left>
      <right style="medium">
        <color indexed="8"/>
      </right>
      <top style="thick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ck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n"/>
      <right style="thin"/>
      <top style="thick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medium"/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dotted">
        <color indexed="8"/>
      </bottom>
    </border>
    <border>
      <left style="medium"/>
      <right style="medium"/>
      <top style="thick">
        <color indexed="8"/>
      </top>
      <bottom>
        <color indexed="63"/>
      </bottom>
    </border>
    <border>
      <left style="medium"/>
      <right style="medium"/>
      <top>
        <color indexed="63"/>
      </top>
      <bottom style="thick">
        <color indexed="8"/>
      </bottom>
    </border>
    <border>
      <left style="medium"/>
      <right style="medium"/>
      <top style="thick">
        <color indexed="8"/>
      </top>
      <bottom style="double">
        <color indexed="8"/>
      </bottom>
    </border>
    <border>
      <left style="medium"/>
      <right style="medium"/>
      <top style="dotted">
        <color indexed="8"/>
      </top>
      <bottom>
        <color indexed="63"/>
      </bottom>
    </border>
    <border>
      <left style="medium"/>
      <right style="medium"/>
      <top style="double">
        <color indexed="8"/>
      </top>
      <bottom style="double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dotted"/>
      <bottom style="dotted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1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2">
    <xf numFmtId="0" fontId="0" fillId="0" borderId="1" xfId="0" applyAlignment="1">
      <alignment/>
    </xf>
    <xf numFmtId="0" fontId="0" fillId="0" borderId="0" xfId="0" applyFont="1" applyBorder="1" applyAlignment="1">
      <alignment/>
    </xf>
    <xf numFmtId="0" fontId="0" fillId="0" borderId="1" xfId="0" applyFont="1" applyAlignment="1">
      <alignment/>
    </xf>
    <xf numFmtId="0" fontId="0" fillId="0" borderId="0" xfId="0" applyFont="1" applyFill="1" applyBorder="1" applyAlignment="1">
      <alignment/>
    </xf>
    <xf numFmtId="0" fontId="3" fillId="0" borderId="2" xfId="0" applyFont="1" applyFill="1" applyBorder="1" applyAlignment="1" applyProtection="1">
      <alignment horizontal="left"/>
      <protection/>
    </xf>
    <xf numFmtId="3" fontId="3" fillId="0" borderId="3" xfId="0" applyNumberFormat="1" applyFont="1" applyFill="1" applyBorder="1" applyAlignment="1">
      <alignment/>
    </xf>
    <xf numFmtId="165" fontId="3" fillId="0" borderId="4" xfId="21" applyNumberFormat="1" applyFont="1" applyFill="1" applyBorder="1" applyAlignment="1" applyProtection="1">
      <alignment/>
      <protection/>
    </xf>
    <xf numFmtId="0" fontId="3" fillId="0" borderId="5" xfId="0" applyFont="1" applyFill="1" applyBorder="1" applyAlignment="1" applyProtection="1">
      <alignment horizontal="left"/>
      <protection/>
    </xf>
    <xf numFmtId="3" fontId="3" fillId="0" borderId="6" xfId="0" applyNumberFormat="1" applyFont="1" applyFill="1" applyBorder="1" applyAlignment="1">
      <alignment/>
    </xf>
    <xf numFmtId="165" fontId="3" fillId="0" borderId="7" xfId="21" applyNumberFormat="1" applyFont="1" applyFill="1" applyBorder="1" applyAlignment="1" applyProtection="1">
      <alignment/>
      <protection/>
    </xf>
    <xf numFmtId="0" fontId="5" fillId="0" borderId="8" xfId="0" applyFont="1" applyFill="1" applyBorder="1" applyAlignment="1" applyProtection="1">
      <alignment horizontal="left"/>
      <protection/>
    </xf>
    <xf numFmtId="3" fontId="1" fillId="0" borderId="9" xfId="0" applyNumberFormat="1" applyFont="1" applyFill="1" applyBorder="1" applyAlignment="1" applyProtection="1">
      <alignment/>
      <protection/>
    </xf>
    <xf numFmtId="165" fontId="3" fillId="0" borderId="2" xfId="21" applyNumberFormat="1" applyFont="1" applyFill="1" applyBorder="1" applyAlignment="1" applyProtection="1">
      <alignment/>
      <protection/>
    </xf>
    <xf numFmtId="165" fontId="3" fillId="0" borderId="5" xfId="21" applyNumberFormat="1" applyFont="1" applyFill="1" applyBorder="1" applyAlignment="1" applyProtection="1">
      <alignment/>
      <protection/>
    </xf>
    <xf numFmtId="9" fontId="3" fillId="0" borderId="4" xfId="0" applyNumberFormat="1" applyFont="1" applyFill="1" applyBorder="1" applyAlignment="1" applyProtection="1">
      <alignment/>
      <protection/>
    </xf>
    <xf numFmtId="0" fontId="3" fillId="0" borderId="5" xfId="0" applyFont="1" applyFill="1" applyBorder="1" applyAlignment="1" applyProtection="1" quotePrefix="1">
      <alignment horizontal="left"/>
      <protection/>
    </xf>
    <xf numFmtId="0" fontId="4" fillId="0" borderId="10" xfId="0" applyFont="1" applyFill="1" applyBorder="1" applyAlignment="1" applyProtection="1">
      <alignment horizontal="left"/>
      <protection/>
    </xf>
    <xf numFmtId="0" fontId="3" fillId="0" borderId="2" xfId="0" applyFont="1" applyFill="1" applyBorder="1" applyAlignment="1" applyProtection="1">
      <alignment/>
      <protection/>
    </xf>
    <xf numFmtId="3" fontId="3" fillId="0" borderId="11" xfId="0" applyNumberFormat="1" applyFont="1" applyFill="1" applyBorder="1" applyAlignment="1" applyProtection="1">
      <alignment/>
      <protection/>
    </xf>
    <xf numFmtId="3" fontId="3" fillId="0" borderId="12" xfId="0" applyNumberFormat="1" applyFont="1" applyFill="1" applyBorder="1" applyAlignment="1" applyProtection="1">
      <alignment/>
      <protection/>
    </xf>
    <xf numFmtId="0" fontId="1" fillId="0" borderId="2" xfId="0" applyFont="1" applyFill="1" applyBorder="1" applyAlignment="1" applyProtection="1">
      <alignment/>
      <protection/>
    </xf>
    <xf numFmtId="3" fontId="3" fillId="0" borderId="0" xfId="0" applyNumberFormat="1" applyFont="1" applyFill="1" applyBorder="1" applyAlignment="1" applyProtection="1">
      <alignment/>
      <protection locked="0"/>
    </xf>
    <xf numFmtId="3" fontId="3" fillId="0" borderId="13" xfId="0" applyNumberFormat="1" applyFont="1" applyFill="1" applyBorder="1" applyAlignment="1" applyProtection="1">
      <alignment/>
      <protection locked="0"/>
    </xf>
    <xf numFmtId="0" fontId="0" fillId="0" borderId="14" xfId="0" applyFont="1" applyBorder="1" applyAlignment="1">
      <alignment/>
    </xf>
    <xf numFmtId="3" fontId="3" fillId="0" borderId="15" xfId="0" applyNumberFormat="1" applyFont="1" applyFill="1" applyBorder="1" applyAlignment="1" applyProtection="1">
      <alignment/>
      <protection/>
    </xf>
    <xf numFmtId="3" fontId="3" fillId="0" borderId="16" xfId="0" applyNumberFormat="1" applyFont="1" applyFill="1" applyBorder="1" applyAlignment="1" applyProtection="1">
      <alignment/>
      <protection/>
    </xf>
    <xf numFmtId="3" fontId="3" fillId="0" borderId="17" xfId="0" applyNumberFormat="1" applyFont="1" applyFill="1" applyBorder="1" applyAlignment="1" applyProtection="1">
      <alignment/>
      <protection/>
    </xf>
    <xf numFmtId="165" fontId="3" fillId="0" borderId="9" xfId="21" applyNumberFormat="1" applyFont="1" applyFill="1" applyBorder="1" applyAlignment="1" applyProtection="1">
      <alignment/>
      <protection/>
    </xf>
    <xf numFmtId="0" fontId="0" fillId="0" borderId="18" xfId="0" applyFont="1" applyBorder="1" applyAlignment="1">
      <alignment/>
    </xf>
    <xf numFmtId="3" fontId="1" fillId="0" borderId="19" xfId="0" applyNumberFormat="1" applyFont="1" applyFill="1" applyBorder="1" applyAlignment="1" applyProtection="1">
      <alignment/>
      <protection/>
    </xf>
    <xf numFmtId="165" fontId="1" fillId="0" borderId="19" xfId="0" applyNumberFormat="1" applyFont="1" applyFill="1" applyBorder="1" applyAlignment="1" applyProtection="1">
      <alignment/>
      <protection/>
    </xf>
    <xf numFmtId="165" fontId="1" fillId="0" borderId="9" xfId="21" applyNumberFormat="1" applyFont="1" applyFill="1" applyBorder="1" applyAlignment="1" applyProtection="1">
      <alignment/>
      <protection/>
    </xf>
    <xf numFmtId="0" fontId="3" fillId="0" borderId="1" xfId="0" applyFont="1" applyAlignment="1">
      <alignment/>
    </xf>
    <xf numFmtId="0" fontId="3" fillId="2" borderId="2" xfId="0" applyFont="1" applyFill="1" applyBorder="1" applyAlignment="1" applyProtection="1">
      <alignment horizontal="left"/>
      <protection/>
    </xf>
    <xf numFmtId="3" fontId="3" fillId="2" borderId="3" xfId="0" applyNumberFormat="1" applyFont="1" applyFill="1" applyBorder="1" applyAlignment="1">
      <alignment/>
    </xf>
    <xf numFmtId="165" fontId="3" fillId="2" borderId="4" xfId="21" applyNumberFormat="1" applyFont="1" applyFill="1" applyBorder="1" applyAlignment="1" applyProtection="1">
      <alignment/>
      <protection/>
    </xf>
    <xf numFmtId="3" fontId="3" fillId="2" borderId="0" xfId="0" applyNumberFormat="1" applyFont="1" applyFill="1" applyBorder="1" applyAlignment="1" applyProtection="1">
      <alignment/>
      <protection locked="0"/>
    </xf>
    <xf numFmtId="0" fontId="2" fillId="2" borderId="20" xfId="0" applyFont="1" applyFill="1" applyBorder="1" applyAlignment="1" applyProtection="1">
      <alignment horizontal="center" wrapText="1"/>
      <protection/>
    </xf>
    <xf numFmtId="0" fontId="1" fillId="2" borderId="21" xfId="0" applyFont="1" applyFill="1" applyBorder="1" applyAlignment="1" applyProtection="1">
      <alignment horizontal="center" vertical="center" wrapText="1"/>
      <protection/>
    </xf>
    <xf numFmtId="0" fontId="3" fillId="2" borderId="5" xfId="0" applyFont="1" applyFill="1" applyBorder="1" applyAlignment="1" applyProtection="1">
      <alignment horizontal="left"/>
      <protection/>
    </xf>
    <xf numFmtId="3" fontId="3" fillId="2" borderId="6" xfId="0" applyNumberFormat="1" applyFont="1" applyFill="1" applyBorder="1" applyAlignment="1">
      <alignment/>
    </xf>
    <xf numFmtId="165" fontId="3" fillId="2" borderId="7" xfId="21" applyNumberFormat="1" applyFont="1" applyFill="1" applyBorder="1" applyAlignment="1" applyProtection="1">
      <alignment/>
      <protection/>
    </xf>
    <xf numFmtId="3" fontId="3" fillId="2" borderId="13" xfId="0" applyNumberFormat="1" applyFont="1" applyFill="1" applyBorder="1" applyAlignment="1" applyProtection="1">
      <alignment/>
      <protection locked="0"/>
    </xf>
    <xf numFmtId="165" fontId="3" fillId="2" borderId="2" xfId="21" applyNumberFormat="1" applyFont="1" applyFill="1" applyBorder="1" applyAlignment="1" applyProtection="1">
      <alignment/>
      <protection/>
    </xf>
    <xf numFmtId="3" fontId="3" fillId="2" borderId="1" xfId="0" applyNumberFormat="1" applyFont="1" applyFill="1" applyAlignment="1">
      <alignment/>
    </xf>
    <xf numFmtId="0" fontId="3" fillId="2" borderId="2" xfId="0" applyFont="1" applyFill="1" applyBorder="1" applyAlignment="1" applyProtection="1" quotePrefix="1">
      <alignment horizontal="left"/>
      <protection/>
    </xf>
    <xf numFmtId="0" fontId="3" fillId="2" borderId="22" xfId="0" applyFont="1" applyFill="1" applyBorder="1" applyAlignment="1" applyProtection="1">
      <alignment horizontal="left"/>
      <protection/>
    </xf>
    <xf numFmtId="3" fontId="3" fillId="2" borderId="23" xfId="0" applyNumberFormat="1" applyFont="1" applyFill="1" applyBorder="1" applyAlignment="1">
      <alignment/>
    </xf>
    <xf numFmtId="165" fontId="3" fillId="2" borderId="24" xfId="21" applyNumberFormat="1" applyFont="1" applyFill="1" applyBorder="1" applyAlignment="1" applyProtection="1">
      <alignment/>
      <protection/>
    </xf>
    <xf numFmtId="3" fontId="3" fillId="2" borderId="14" xfId="0" applyNumberFormat="1" applyFont="1" applyFill="1" applyBorder="1" applyAlignment="1" applyProtection="1">
      <alignment/>
      <protection locked="0"/>
    </xf>
    <xf numFmtId="0" fontId="6" fillId="2" borderId="25" xfId="0" applyFont="1" applyFill="1" applyBorder="1" applyAlignment="1" applyProtection="1">
      <alignment horizontal="left"/>
      <protection/>
    </xf>
    <xf numFmtId="3" fontId="5" fillId="2" borderId="26" xfId="0" applyNumberFormat="1" applyFont="1" applyFill="1" applyBorder="1" applyAlignment="1" applyProtection="1">
      <alignment horizontal="center"/>
      <protection/>
    </xf>
    <xf numFmtId="165" fontId="3" fillId="2" borderId="27" xfId="0" applyNumberFormat="1" applyFont="1" applyFill="1" applyBorder="1" applyAlignment="1" applyProtection="1">
      <alignment horizontal="right"/>
      <protection/>
    </xf>
    <xf numFmtId="3" fontId="3" fillId="2" borderId="28" xfId="0" applyNumberFormat="1" applyFont="1" applyFill="1" applyBorder="1" applyAlignment="1" applyProtection="1">
      <alignment/>
      <protection/>
    </xf>
    <xf numFmtId="0" fontId="6" fillId="2" borderId="29" xfId="0" applyFont="1" applyFill="1" applyBorder="1" applyAlignment="1" applyProtection="1">
      <alignment horizontal="left"/>
      <protection/>
    </xf>
    <xf numFmtId="0" fontId="3" fillId="0" borderId="30" xfId="0" applyFont="1" applyFill="1" applyBorder="1" applyAlignment="1" applyProtection="1">
      <alignment horizontal="left"/>
      <protection/>
    </xf>
    <xf numFmtId="3" fontId="3" fillId="0" borderId="31" xfId="0" applyNumberFormat="1" applyFont="1" applyBorder="1" applyAlignment="1">
      <alignment/>
    </xf>
    <xf numFmtId="10" fontId="3" fillId="0" borderId="32" xfId="0" applyNumberFormat="1" applyFont="1" applyBorder="1" applyAlignment="1">
      <alignment/>
    </xf>
    <xf numFmtId="3" fontId="3" fillId="2" borderId="33" xfId="0" applyNumberFormat="1" applyFont="1" applyFill="1" applyBorder="1" applyAlignment="1">
      <alignment/>
    </xf>
    <xf numFmtId="10" fontId="3" fillId="2" borderId="34" xfId="0" applyNumberFormat="1" applyFont="1" applyFill="1" applyBorder="1" applyAlignment="1">
      <alignment/>
    </xf>
    <xf numFmtId="0" fontId="3" fillId="0" borderId="0" xfId="0" applyFont="1" applyBorder="1" applyAlignment="1">
      <alignment/>
    </xf>
    <xf numFmtId="3" fontId="3" fillId="0" borderId="35" xfId="0" applyNumberFormat="1" applyFont="1" applyBorder="1" applyAlignment="1">
      <alignment/>
    </xf>
    <xf numFmtId="3" fontId="3" fillId="2" borderId="11" xfId="0" applyNumberFormat="1" applyFont="1" applyFill="1" applyBorder="1" applyAlignment="1" applyProtection="1">
      <alignment/>
      <protection locked="0"/>
    </xf>
    <xf numFmtId="3" fontId="1" fillId="0" borderId="36" xfId="0" applyNumberFormat="1" applyFont="1" applyBorder="1" applyAlignment="1">
      <alignment wrapText="1"/>
    </xf>
    <xf numFmtId="165" fontId="1" fillId="0" borderId="36" xfId="0" applyNumberFormat="1" applyFont="1" applyFill="1" applyBorder="1" applyAlignment="1" applyProtection="1">
      <alignment wrapText="1"/>
      <protection/>
    </xf>
    <xf numFmtId="0" fontId="0" fillId="0" borderId="0" xfId="0" applyFont="1" applyBorder="1" applyAlignment="1">
      <alignment wrapText="1"/>
    </xf>
    <xf numFmtId="0" fontId="9" fillId="0" borderId="37" xfId="0" applyFont="1" applyBorder="1" applyAlignment="1" applyProtection="1">
      <alignment wrapText="1"/>
      <protection/>
    </xf>
    <xf numFmtId="0" fontId="10" fillId="0" borderId="38" xfId="0" applyFont="1" applyFill="1" applyBorder="1" applyAlignment="1" applyProtection="1">
      <alignment horizontal="left" wrapText="1"/>
      <protection/>
    </xf>
    <xf numFmtId="3" fontId="1" fillId="0" borderId="39" xfId="0" applyNumberFormat="1" applyFont="1" applyFill="1" applyBorder="1" applyAlignment="1" applyProtection="1">
      <alignment/>
      <protection/>
    </xf>
    <xf numFmtId="3" fontId="3" fillId="2" borderId="40" xfId="0" applyNumberFormat="1" applyFont="1" applyFill="1" applyBorder="1" applyAlignment="1">
      <alignment/>
    </xf>
    <xf numFmtId="3" fontId="3" fillId="0" borderId="41" xfId="0" applyNumberFormat="1" applyFont="1" applyFill="1" applyBorder="1" applyAlignment="1" applyProtection="1">
      <alignment/>
      <protection locked="0"/>
    </xf>
    <xf numFmtId="3" fontId="1" fillId="0" borderId="42" xfId="0" applyNumberFormat="1" applyFont="1" applyFill="1" applyBorder="1" applyAlignment="1" applyProtection="1">
      <alignment/>
      <protection/>
    </xf>
    <xf numFmtId="3" fontId="1" fillId="0" borderId="43" xfId="0" applyNumberFormat="1" applyFont="1" applyFill="1" applyBorder="1" applyAlignment="1" applyProtection="1">
      <alignment wrapText="1"/>
      <protection/>
    </xf>
    <xf numFmtId="0" fontId="0" fillId="0" borderId="44" xfId="0" applyBorder="1" applyAlignment="1">
      <alignment/>
    </xf>
    <xf numFmtId="3" fontId="3" fillId="2" borderId="35" xfId="0" applyNumberFormat="1" applyFont="1" applyFill="1" applyBorder="1" applyAlignment="1" applyProtection="1">
      <alignment/>
      <protection locked="0"/>
    </xf>
    <xf numFmtId="3" fontId="3" fillId="0" borderId="45" xfId="0" applyNumberFormat="1" applyFont="1" applyFill="1" applyBorder="1" applyAlignment="1" applyProtection="1">
      <alignment/>
      <protection locked="0"/>
    </xf>
    <xf numFmtId="3" fontId="3" fillId="2" borderId="45" xfId="0" applyNumberFormat="1" applyFont="1" applyFill="1" applyBorder="1" applyAlignment="1" applyProtection="1">
      <alignment/>
      <protection locked="0"/>
    </xf>
    <xf numFmtId="3" fontId="3" fillId="0" borderId="35" xfId="0" applyNumberFormat="1" applyFont="1" applyFill="1" applyBorder="1" applyAlignment="1" applyProtection="1">
      <alignment/>
      <protection locked="0"/>
    </xf>
    <xf numFmtId="3" fontId="1" fillId="0" borderId="46" xfId="0" applyNumberFormat="1" applyFont="1" applyFill="1" applyBorder="1" applyAlignment="1" applyProtection="1">
      <alignment/>
      <protection/>
    </xf>
    <xf numFmtId="3" fontId="3" fillId="2" borderId="47" xfId="0" applyNumberFormat="1" applyFont="1" applyFill="1" applyBorder="1" applyAlignment="1">
      <alignment/>
    </xf>
    <xf numFmtId="0" fontId="3" fillId="2" borderId="35" xfId="0" applyFont="1" applyFill="1" applyBorder="1" applyAlignment="1">
      <alignment/>
    </xf>
    <xf numFmtId="3" fontId="3" fillId="2" borderId="48" xfId="0" applyNumberFormat="1" applyFont="1" applyFill="1" applyBorder="1" applyAlignment="1" applyProtection="1">
      <alignment/>
      <protection locked="0"/>
    </xf>
    <xf numFmtId="3" fontId="1" fillId="0" borderId="49" xfId="0" applyNumberFormat="1" applyFont="1" applyFill="1" applyBorder="1" applyAlignment="1" applyProtection="1">
      <alignment/>
      <protection/>
    </xf>
    <xf numFmtId="3" fontId="3" fillId="0" borderId="35" xfId="0" applyNumberFormat="1" applyFont="1" applyFill="1" applyBorder="1" applyAlignment="1" applyProtection="1">
      <alignment/>
      <protection/>
    </xf>
    <xf numFmtId="3" fontId="3" fillId="2" borderId="50" xfId="0" applyNumberFormat="1" applyFont="1" applyFill="1" applyBorder="1" applyAlignment="1" applyProtection="1">
      <alignment/>
      <protection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5" fillId="0" borderId="53" xfId="0" applyFont="1" applyFill="1" applyBorder="1" applyAlignment="1" applyProtection="1">
      <alignment horizontal="left"/>
      <protection/>
    </xf>
    <xf numFmtId="3" fontId="1" fillId="0" borderId="54" xfId="0" applyNumberFormat="1" applyFont="1" applyFill="1" applyBorder="1" applyAlignment="1" applyProtection="1">
      <alignment/>
      <protection/>
    </xf>
    <xf numFmtId="165" fontId="1" fillId="0" borderId="54" xfId="21" applyNumberFormat="1" applyFont="1" applyFill="1" applyBorder="1" applyAlignment="1" applyProtection="1">
      <alignment/>
      <protection/>
    </xf>
    <xf numFmtId="3" fontId="1" fillId="0" borderId="55" xfId="0" applyNumberFormat="1" applyFont="1" applyFill="1" applyBorder="1" applyAlignment="1" applyProtection="1">
      <alignment/>
      <protection/>
    </xf>
    <xf numFmtId="3" fontId="1" fillId="0" borderId="56" xfId="0" applyNumberFormat="1" applyFont="1" applyFill="1" applyBorder="1" applyAlignment="1" applyProtection="1">
      <alignment/>
      <protection/>
    </xf>
    <xf numFmtId="0" fontId="2" fillId="2" borderId="57" xfId="0" applyFont="1" applyFill="1" applyBorder="1" applyAlignment="1" applyProtection="1">
      <alignment horizontal="center" wrapText="1"/>
      <protection/>
    </xf>
    <xf numFmtId="0" fontId="1" fillId="2" borderId="58" xfId="0" applyFont="1" applyFill="1" applyBorder="1" applyAlignment="1" applyProtection="1">
      <alignment horizontal="center" vertical="center" wrapText="1"/>
      <protection/>
    </xf>
    <xf numFmtId="0" fontId="0" fillId="0" borderId="59" xfId="0" applyFont="1" applyBorder="1" applyAlignment="1">
      <alignment/>
    </xf>
    <xf numFmtId="0" fontId="0" fillId="0" borderId="60" xfId="0" applyFont="1" applyBorder="1" applyAlignment="1">
      <alignment/>
    </xf>
    <xf numFmtId="0" fontId="0" fillId="0" borderId="0" xfId="0" applyBorder="1" applyAlignment="1">
      <alignment/>
    </xf>
    <xf numFmtId="0" fontId="0" fillId="0" borderId="61" xfId="0" applyBorder="1" applyAlignment="1">
      <alignment/>
    </xf>
    <xf numFmtId="3" fontId="1" fillId="0" borderId="62" xfId="0" applyNumberFormat="1" applyFont="1" applyFill="1" applyBorder="1" applyAlignment="1" applyProtection="1">
      <alignment wrapText="1"/>
      <protection/>
    </xf>
    <xf numFmtId="3" fontId="1" fillId="0" borderId="63" xfId="0" applyNumberFormat="1" applyFont="1" applyFill="1" applyBorder="1" applyAlignment="1" applyProtection="1">
      <alignment/>
      <protection/>
    </xf>
    <xf numFmtId="3" fontId="3" fillId="2" borderId="64" xfId="0" applyNumberFormat="1" applyFont="1" applyFill="1" applyBorder="1" applyAlignment="1">
      <alignment/>
    </xf>
    <xf numFmtId="3" fontId="1" fillId="0" borderId="65" xfId="0" applyNumberFormat="1" applyFont="1" applyFill="1" applyBorder="1" applyAlignment="1" applyProtection="1">
      <alignment/>
      <protection/>
    </xf>
    <xf numFmtId="3" fontId="3" fillId="0" borderId="0" xfId="0" applyNumberFormat="1" applyFont="1" applyBorder="1" applyAlignment="1">
      <alignment/>
    </xf>
    <xf numFmtId="3" fontId="1" fillId="0" borderId="66" xfId="0" applyNumberFormat="1" applyFont="1" applyFill="1" applyBorder="1" applyAlignment="1" applyProtection="1">
      <alignment/>
      <protection/>
    </xf>
    <xf numFmtId="3" fontId="3" fillId="2" borderId="67" xfId="0" applyNumberFormat="1" applyFont="1" applyFill="1" applyBorder="1" applyAlignment="1" applyProtection="1">
      <alignment/>
      <protection/>
    </xf>
    <xf numFmtId="0" fontId="1" fillId="2" borderId="68" xfId="0" applyFont="1" applyFill="1" applyBorder="1" applyAlignment="1" applyProtection="1">
      <alignment vertical="center" wrapText="1"/>
      <protection/>
    </xf>
    <xf numFmtId="3" fontId="3" fillId="2" borderId="69" xfId="0" applyNumberFormat="1" applyFont="1" applyFill="1" applyBorder="1" applyAlignment="1" applyProtection="1">
      <alignment/>
      <protection locked="0"/>
    </xf>
    <xf numFmtId="3" fontId="3" fillId="0" borderId="70" xfId="0" applyNumberFormat="1" applyFont="1" applyFill="1" applyBorder="1" applyAlignment="1" applyProtection="1">
      <alignment/>
      <protection locked="0"/>
    </xf>
    <xf numFmtId="3" fontId="3" fillId="2" borderId="70" xfId="0" applyNumberFormat="1" applyFont="1" applyFill="1" applyBorder="1" applyAlignment="1" applyProtection="1">
      <alignment/>
      <protection locked="0"/>
    </xf>
    <xf numFmtId="3" fontId="3" fillId="0" borderId="69" xfId="0" applyNumberFormat="1" applyFont="1" applyFill="1" applyBorder="1" applyAlignment="1" applyProtection="1">
      <alignment/>
      <protection locked="0"/>
    </xf>
    <xf numFmtId="3" fontId="1" fillId="0" borderId="71" xfId="0" applyNumberFormat="1" applyFont="1" applyFill="1" applyBorder="1" applyAlignment="1" applyProtection="1">
      <alignment/>
      <protection/>
    </xf>
    <xf numFmtId="3" fontId="3" fillId="2" borderId="72" xfId="0" applyNumberFormat="1" applyFont="1" applyFill="1" applyBorder="1" applyAlignment="1">
      <alignment/>
    </xf>
    <xf numFmtId="3" fontId="1" fillId="0" borderId="73" xfId="0" applyNumberFormat="1" applyFont="1" applyFill="1" applyBorder="1" applyAlignment="1" applyProtection="1">
      <alignment/>
      <protection/>
    </xf>
    <xf numFmtId="3" fontId="3" fillId="2" borderId="74" xfId="0" applyNumberFormat="1" applyFont="1" applyFill="1" applyBorder="1" applyAlignment="1" applyProtection="1">
      <alignment/>
      <protection locked="0"/>
    </xf>
    <xf numFmtId="3" fontId="3" fillId="0" borderId="69" xfId="0" applyNumberFormat="1" applyFont="1" applyBorder="1" applyAlignment="1">
      <alignment/>
    </xf>
    <xf numFmtId="3" fontId="1" fillId="0" borderId="75" xfId="0" applyNumberFormat="1" applyFont="1" applyFill="1" applyBorder="1" applyAlignment="1" applyProtection="1">
      <alignment/>
      <protection/>
    </xf>
    <xf numFmtId="3" fontId="3" fillId="0" borderId="69" xfId="0" applyNumberFormat="1" applyFont="1" applyFill="1" applyBorder="1" applyAlignment="1" applyProtection="1">
      <alignment/>
      <protection/>
    </xf>
    <xf numFmtId="3" fontId="3" fillId="2" borderId="76" xfId="0" applyNumberFormat="1" applyFont="1" applyFill="1" applyBorder="1" applyAlignment="1" applyProtection="1">
      <alignment/>
      <protection/>
    </xf>
    <xf numFmtId="0" fontId="0" fillId="0" borderId="77" xfId="0" applyBorder="1" applyAlignment="1">
      <alignment/>
    </xf>
    <xf numFmtId="0" fontId="11" fillId="0" borderId="1" xfId="0" applyFont="1" applyAlignment="1">
      <alignment horizontal="center"/>
    </xf>
    <xf numFmtId="0" fontId="0" fillId="0" borderId="1" xfId="0" applyAlignment="1">
      <alignment horizontal="center"/>
    </xf>
    <xf numFmtId="15" fontId="1" fillId="0" borderId="0" xfId="0" applyNumberFormat="1" applyFont="1" applyBorder="1" applyAlignment="1" applyProtection="1">
      <alignment horizontal="center" wrapText="1"/>
      <protection/>
    </xf>
    <xf numFmtId="15" fontId="1" fillId="0" borderId="78" xfId="0" applyNumberFormat="1" applyFont="1" applyBorder="1" applyAlignment="1" applyProtection="1">
      <alignment horizontal="center" wrapText="1"/>
      <protection/>
    </xf>
    <xf numFmtId="15" fontId="10" fillId="0" borderId="0" xfId="0" applyNumberFormat="1" applyFont="1" applyBorder="1" applyAlignment="1" applyProtection="1">
      <alignment horizontal="center" wrapText="1"/>
      <protection/>
    </xf>
    <xf numFmtId="15" fontId="1" fillId="0" borderId="79" xfId="0" applyNumberFormat="1" applyFont="1" applyBorder="1" applyAlignment="1" applyProtection="1">
      <alignment horizontal="center" wrapText="1"/>
      <protection/>
    </xf>
    <xf numFmtId="15" fontId="1" fillId="0" borderId="60" xfId="0" applyNumberFormat="1" applyFont="1" applyBorder="1" applyAlignment="1" applyProtection="1">
      <alignment horizontal="center" wrapText="1"/>
      <protection/>
    </xf>
    <xf numFmtId="15" fontId="1" fillId="0" borderId="80" xfId="0" applyNumberFormat="1" applyFont="1" applyBorder="1" applyAlignment="1" applyProtection="1">
      <alignment horizontal="center" wrapText="1"/>
      <protection/>
    </xf>
    <xf numFmtId="0" fontId="1" fillId="2" borderId="81" xfId="0" applyFont="1" applyFill="1" applyBorder="1" applyAlignment="1" applyProtection="1">
      <alignment horizontal="center" vertical="center" wrapText="1"/>
      <protection/>
    </xf>
    <xf numFmtId="0" fontId="1" fillId="2" borderId="82" xfId="0" applyFont="1" applyFill="1" applyBorder="1" applyAlignment="1" applyProtection="1">
      <alignment horizontal="center" vertical="center" wrapText="1"/>
      <protection/>
    </xf>
    <xf numFmtId="0" fontId="12" fillId="3" borderId="83" xfId="0" applyFont="1" applyFill="1" applyBorder="1" applyAlignment="1" applyProtection="1">
      <alignment horizontal="center" vertical="center" wrapText="1" shrinkToFit="1"/>
      <protection/>
    </xf>
    <xf numFmtId="0" fontId="12" fillId="3" borderId="84" xfId="0" applyFont="1" applyFill="1" applyBorder="1" applyAlignment="1" applyProtection="1">
      <alignment horizontal="center" vertical="center" wrapText="1" shrinkToFit="1"/>
      <protection/>
    </xf>
    <xf numFmtId="0" fontId="12" fillId="3" borderId="85" xfId="0" applyFont="1" applyFill="1" applyBorder="1" applyAlignment="1" applyProtection="1">
      <alignment horizontal="center" vertical="center" wrapText="1" shrinkToFi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H191"/>
  <sheetViews>
    <sheetView tabSelected="1" workbookViewId="0" topLeftCell="A103">
      <selection activeCell="D126" sqref="D126"/>
    </sheetView>
  </sheetViews>
  <sheetFormatPr defaultColWidth="9.140625" defaultRowHeight="12.75"/>
  <cols>
    <col min="1" max="1" width="21.00390625" style="0" customWidth="1"/>
    <col min="2" max="2" width="13.57421875" style="0" customWidth="1"/>
    <col min="3" max="3" width="13.28125" style="0" customWidth="1"/>
    <col min="4" max="4" width="12.421875" style="0" customWidth="1"/>
    <col min="5" max="5" width="19.140625" style="73" customWidth="1"/>
    <col min="6" max="6" width="9.00390625" style="0" hidden="1" customWidth="1"/>
    <col min="7" max="7" width="20.8515625" style="118" customWidth="1"/>
  </cols>
  <sheetData>
    <row r="1" ht="12" customHeight="1">
      <c r="G1" s="96"/>
    </row>
    <row r="2" spans="1:7" ht="11.25" customHeight="1">
      <c r="A2" s="119"/>
      <c r="B2" s="120"/>
      <c r="C2" s="120"/>
      <c r="D2" s="120"/>
      <c r="E2" s="85"/>
      <c r="F2" s="86"/>
      <c r="G2" s="96"/>
    </row>
    <row r="3" spans="1:242" s="2" customFormat="1" ht="42.75" customHeight="1" thickBot="1">
      <c r="A3" s="123" t="s">
        <v>109</v>
      </c>
      <c r="B3" s="123"/>
      <c r="C3" s="123"/>
      <c r="D3" s="123"/>
      <c r="E3" s="129" t="s">
        <v>111</v>
      </c>
      <c r="F3" s="130"/>
      <c r="G3" s="131"/>
      <c r="IG3" s="1"/>
      <c r="IH3" s="1"/>
    </row>
    <row r="4" spans="1:242" s="2" customFormat="1" ht="49.5" customHeight="1" thickBot="1">
      <c r="A4" s="66" t="s">
        <v>101</v>
      </c>
      <c r="B4" s="37" t="s">
        <v>110</v>
      </c>
      <c r="C4" s="37" t="s">
        <v>0</v>
      </c>
      <c r="D4" s="38" t="s">
        <v>1</v>
      </c>
      <c r="E4" s="127" t="s">
        <v>107</v>
      </c>
      <c r="F4" s="128"/>
      <c r="G4" s="105" t="s">
        <v>108</v>
      </c>
      <c r="H4" s="1"/>
      <c r="I4" s="1"/>
      <c r="J4" s="1"/>
      <c r="IG4" s="1"/>
      <c r="IH4" s="1"/>
    </row>
    <row r="5" spans="1:242" s="2" customFormat="1" ht="12.75">
      <c r="A5" s="33" t="s">
        <v>42</v>
      </c>
      <c r="B5" s="34">
        <v>2935</v>
      </c>
      <c r="C5" s="35">
        <f>D5/B5</f>
        <v>0.017717206132879047</v>
      </c>
      <c r="D5" s="36">
        <v>52</v>
      </c>
      <c r="E5" s="74">
        <v>25</v>
      </c>
      <c r="F5" s="36"/>
      <c r="G5" s="106">
        <v>27</v>
      </c>
      <c r="H5" s="1"/>
      <c r="I5" s="1"/>
      <c r="J5" s="1"/>
      <c r="IG5" s="1"/>
      <c r="IH5" s="1"/>
    </row>
    <row r="6" spans="1:242" s="2" customFormat="1" ht="12.75">
      <c r="A6" s="7" t="s">
        <v>2</v>
      </c>
      <c r="B6" s="8">
        <v>3062</v>
      </c>
      <c r="C6" s="9">
        <f aca="true" t="shared" si="0" ref="C6:C18">D6/B6</f>
        <v>0.012083605486610059</v>
      </c>
      <c r="D6" s="22">
        <v>37</v>
      </c>
      <c r="E6" s="75">
        <v>23</v>
      </c>
      <c r="F6" s="22"/>
      <c r="G6" s="107">
        <v>13</v>
      </c>
      <c r="H6" s="1"/>
      <c r="I6" s="1"/>
      <c r="J6" s="1"/>
      <c r="IG6" s="1"/>
      <c r="IH6" s="1"/>
    </row>
    <row r="7" spans="1:242" s="2" customFormat="1" ht="12.75">
      <c r="A7" s="33" t="s">
        <v>3</v>
      </c>
      <c r="B7" s="34">
        <v>2447</v>
      </c>
      <c r="C7" s="35">
        <f t="shared" si="0"/>
        <v>0.0171638741315897</v>
      </c>
      <c r="D7" s="36">
        <v>42</v>
      </c>
      <c r="E7" s="74">
        <v>24</v>
      </c>
      <c r="F7" s="36"/>
      <c r="G7" s="106">
        <v>17</v>
      </c>
      <c r="H7" s="1"/>
      <c r="I7" s="1"/>
      <c r="J7" s="1"/>
      <c r="IG7" s="1"/>
      <c r="IH7" s="1"/>
    </row>
    <row r="8" spans="1:242" s="2" customFormat="1" ht="12.75">
      <c r="A8" s="7" t="s">
        <v>4</v>
      </c>
      <c r="B8" s="8">
        <v>2135</v>
      </c>
      <c r="C8" s="9">
        <f t="shared" si="0"/>
        <v>0.029039812646370025</v>
      </c>
      <c r="D8" s="22">
        <v>62</v>
      </c>
      <c r="E8" s="75">
        <v>41</v>
      </c>
      <c r="F8" s="22"/>
      <c r="G8" s="107">
        <v>21</v>
      </c>
      <c r="IG8" s="1"/>
      <c r="IH8" s="1"/>
    </row>
    <row r="9" spans="1:242" s="2" customFormat="1" ht="12.75">
      <c r="A9" s="33" t="s">
        <v>5</v>
      </c>
      <c r="B9" s="34">
        <v>1451</v>
      </c>
      <c r="C9" s="35">
        <f t="shared" si="0"/>
        <v>0.028945554789800137</v>
      </c>
      <c r="D9" s="36">
        <v>42</v>
      </c>
      <c r="E9" s="74">
        <v>28</v>
      </c>
      <c r="F9" s="36"/>
      <c r="G9" s="106">
        <v>13</v>
      </c>
      <c r="IG9" s="1"/>
      <c r="IH9" s="1"/>
    </row>
    <row r="10" spans="1:242" s="2" customFormat="1" ht="12.75">
      <c r="A10" s="7" t="s">
        <v>6</v>
      </c>
      <c r="B10" s="8">
        <v>2764</v>
      </c>
      <c r="C10" s="9">
        <f t="shared" si="0"/>
        <v>0.009768451519536902</v>
      </c>
      <c r="D10" s="22">
        <v>27</v>
      </c>
      <c r="E10" s="75">
        <v>13</v>
      </c>
      <c r="F10" s="22"/>
      <c r="G10" s="107">
        <v>14</v>
      </c>
      <c r="IG10" s="1"/>
      <c r="IH10" s="1"/>
    </row>
    <row r="11" spans="1:7" s="2" customFormat="1" ht="12.75">
      <c r="A11" s="33" t="s">
        <v>7</v>
      </c>
      <c r="B11" s="34">
        <v>1060</v>
      </c>
      <c r="C11" s="35">
        <f t="shared" si="0"/>
        <v>0.02830188679245283</v>
      </c>
      <c r="D11" s="36">
        <v>30</v>
      </c>
      <c r="E11" s="74">
        <v>16</v>
      </c>
      <c r="F11" s="36"/>
      <c r="G11" s="106">
        <v>14</v>
      </c>
    </row>
    <row r="12" spans="1:7" s="2" customFormat="1" ht="12.75">
      <c r="A12" s="7" t="s">
        <v>8</v>
      </c>
      <c r="B12" s="8">
        <v>751</v>
      </c>
      <c r="C12" s="9">
        <f t="shared" si="0"/>
        <v>0.013315579227696404</v>
      </c>
      <c r="D12" s="22">
        <v>10</v>
      </c>
      <c r="E12" s="75">
        <v>8</v>
      </c>
      <c r="F12" s="22"/>
      <c r="G12" s="107">
        <v>2</v>
      </c>
    </row>
    <row r="13" spans="1:7" s="2" customFormat="1" ht="12.75">
      <c r="A13" s="33" t="s">
        <v>9</v>
      </c>
      <c r="B13" s="34">
        <v>1118</v>
      </c>
      <c r="C13" s="35">
        <f t="shared" si="0"/>
        <v>0.017889087656529516</v>
      </c>
      <c r="D13" s="36">
        <v>20</v>
      </c>
      <c r="E13" s="74">
        <v>12</v>
      </c>
      <c r="F13" s="36"/>
      <c r="G13" s="106">
        <v>7</v>
      </c>
    </row>
    <row r="14" spans="1:7" s="2" customFormat="1" ht="12.75">
      <c r="A14" s="7" t="s">
        <v>10</v>
      </c>
      <c r="B14" s="8">
        <v>2338</v>
      </c>
      <c r="C14" s="9">
        <f t="shared" si="0"/>
        <v>0.02480752780153978</v>
      </c>
      <c r="D14" s="22">
        <v>58</v>
      </c>
      <c r="E14" s="75">
        <v>40</v>
      </c>
      <c r="F14" s="22"/>
      <c r="G14" s="107">
        <v>18</v>
      </c>
    </row>
    <row r="15" spans="1:7" s="2" customFormat="1" ht="12.75">
      <c r="A15" s="33" t="s">
        <v>11</v>
      </c>
      <c r="B15" s="34">
        <v>2691</v>
      </c>
      <c r="C15" s="35">
        <f t="shared" si="0"/>
        <v>0.013377926421404682</v>
      </c>
      <c r="D15" s="36">
        <v>36</v>
      </c>
      <c r="E15" s="74">
        <v>22</v>
      </c>
      <c r="F15" s="36"/>
      <c r="G15" s="106">
        <v>14</v>
      </c>
    </row>
    <row r="16" spans="1:7" s="2" customFormat="1" ht="12.75">
      <c r="A16" s="7" t="s">
        <v>12</v>
      </c>
      <c r="B16" s="8">
        <v>1062</v>
      </c>
      <c r="C16" s="9">
        <f t="shared" si="0"/>
        <v>0.023540489642184557</v>
      </c>
      <c r="D16" s="22">
        <v>25</v>
      </c>
      <c r="E16" s="75">
        <v>22</v>
      </c>
      <c r="F16" s="22"/>
      <c r="G16" s="107">
        <v>3</v>
      </c>
    </row>
    <row r="17" spans="1:7" s="2" customFormat="1" ht="12.75">
      <c r="A17" s="39" t="s">
        <v>43</v>
      </c>
      <c r="B17" s="40">
        <v>3531</v>
      </c>
      <c r="C17" s="41">
        <f t="shared" si="0"/>
        <v>0.02152364769187199</v>
      </c>
      <c r="D17" s="42">
        <v>76</v>
      </c>
      <c r="E17" s="76">
        <v>44</v>
      </c>
      <c r="F17" s="42"/>
      <c r="G17" s="108">
        <v>32</v>
      </c>
    </row>
    <row r="18" spans="1:16" s="1" customFormat="1" ht="12.75">
      <c r="A18" s="4" t="s">
        <v>44</v>
      </c>
      <c r="B18" s="5">
        <v>1124</v>
      </c>
      <c r="C18" s="6">
        <f t="shared" si="0"/>
        <v>0.03825622775800712</v>
      </c>
      <c r="D18" s="21">
        <v>43</v>
      </c>
      <c r="E18" s="77">
        <v>30</v>
      </c>
      <c r="F18" s="21"/>
      <c r="G18" s="109">
        <v>13</v>
      </c>
      <c r="H18" s="2"/>
      <c r="I18" s="2"/>
      <c r="J18" s="2"/>
      <c r="K18" s="2"/>
      <c r="L18" s="2"/>
      <c r="M18" s="2"/>
      <c r="N18" s="2"/>
      <c r="O18" s="2"/>
      <c r="P18" s="2"/>
    </row>
    <row r="19" spans="1:16" s="1" customFormat="1" ht="12.75">
      <c r="A19" s="33" t="s">
        <v>45</v>
      </c>
      <c r="B19" s="34">
        <v>1630</v>
      </c>
      <c r="C19" s="35">
        <f>D19/B19</f>
        <v>0.05276073619631902</v>
      </c>
      <c r="D19" s="36">
        <v>86</v>
      </c>
      <c r="E19" s="74">
        <v>67</v>
      </c>
      <c r="F19" s="36"/>
      <c r="G19" s="106">
        <v>19</v>
      </c>
      <c r="H19" s="2"/>
      <c r="I19" s="2"/>
      <c r="J19" s="2"/>
      <c r="K19" s="2"/>
      <c r="L19" s="2"/>
      <c r="M19" s="2"/>
      <c r="N19" s="2"/>
      <c r="O19" s="2"/>
      <c r="P19" s="2"/>
    </row>
    <row r="20" spans="1:7" s="3" customFormat="1" ht="13.5" thickBot="1">
      <c r="A20" s="4" t="s">
        <v>98</v>
      </c>
      <c r="B20" s="5">
        <v>3189</v>
      </c>
      <c r="C20" s="6">
        <f>D20/B20</f>
        <v>0.019128253370962685</v>
      </c>
      <c r="D20" s="21">
        <v>61</v>
      </c>
      <c r="E20" s="77">
        <v>40</v>
      </c>
      <c r="F20" s="21"/>
      <c r="G20" s="109">
        <v>21</v>
      </c>
    </row>
    <row r="21" spans="1:7" s="1" customFormat="1" ht="14.25" thickBot="1" thickTop="1">
      <c r="A21" s="87" t="s">
        <v>13</v>
      </c>
      <c r="B21" s="88">
        <f>SUM(B5:B20)</f>
        <v>33288</v>
      </c>
      <c r="C21" s="89">
        <f>D21/B21</f>
        <v>0.02123888488344148</v>
      </c>
      <c r="D21" s="90">
        <f>SUM(D5:D20)</f>
        <v>707</v>
      </c>
      <c r="E21" s="91">
        <f>SUM(E5:E20)</f>
        <v>455</v>
      </c>
      <c r="F21" s="99">
        <f>SUM(F5:F20)</f>
        <v>0</v>
      </c>
      <c r="G21" s="110">
        <f>SUM(G5:G20)</f>
        <v>248</v>
      </c>
    </row>
    <row r="22" spans="1:18" s="95" customFormat="1" ht="44.25" customHeight="1" thickBot="1">
      <c r="A22" s="124"/>
      <c r="B22" s="125"/>
      <c r="C22" s="125"/>
      <c r="D22" s="126"/>
      <c r="E22" s="129" t="s">
        <v>111</v>
      </c>
      <c r="F22" s="130"/>
      <c r="G22" s="13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1:242" s="94" customFormat="1" ht="49.5" customHeight="1" thickBot="1">
      <c r="A23" s="66" t="s">
        <v>102</v>
      </c>
      <c r="B23" s="92" t="s">
        <v>110</v>
      </c>
      <c r="C23" s="92" t="s">
        <v>0</v>
      </c>
      <c r="D23" s="93" t="s">
        <v>1</v>
      </c>
      <c r="E23" s="127" t="s">
        <v>107</v>
      </c>
      <c r="F23" s="128"/>
      <c r="G23" s="105" t="s">
        <v>108</v>
      </c>
      <c r="H23" s="1"/>
      <c r="I23" s="1"/>
      <c r="J23" s="1"/>
      <c r="IG23" s="1"/>
      <c r="IH23" s="1"/>
    </row>
    <row r="24" spans="1:7" s="2" customFormat="1" ht="12" customHeight="1">
      <c r="A24" s="33" t="s">
        <v>14</v>
      </c>
      <c r="B24" s="34">
        <v>1113</v>
      </c>
      <c r="C24" s="43">
        <f aca="true" t="shared" si="1" ref="C24:C47">D24/B24</f>
        <v>0.047619047619047616</v>
      </c>
      <c r="D24" s="36">
        <v>53</v>
      </c>
      <c r="E24" s="74">
        <v>48</v>
      </c>
      <c r="F24" s="36">
        <v>1</v>
      </c>
      <c r="G24" s="106">
        <v>5</v>
      </c>
    </row>
    <row r="25" spans="1:7" s="2" customFormat="1" ht="12.75">
      <c r="A25" s="7" t="s">
        <v>15</v>
      </c>
      <c r="B25" s="8">
        <v>2723</v>
      </c>
      <c r="C25" s="13">
        <f t="shared" si="1"/>
        <v>0.02570694087403599</v>
      </c>
      <c r="D25" s="22">
        <v>70</v>
      </c>
      <c r="E25" s="75">
        <v>56</v>
      </c>
      <c r="F25" s="22">
        <v>11</v>
      </c>
      <c r="G25" s="107">
        <v>11</v>
      </c>
    </row>
    <row r="26" spans="1:7" s="2" customFormat="1" ht="12.75">
      <c r="A26" s="33" t="s">
        <v>46</v>
      </c>
      <c r="B26" s="34">
        <v>1943</v>
      </c>
      <c r="C26" s="43">
        <f t="shared" si="1"/>
        <v>0.028306742151312403</v>
      </c>
      <c r="D26" s="36">
        <v>55</v>
      </c>
      <c r="E26" s="74">
        <v>41</v>
      </c>
      <c r="F26" s="36">
        <v>2</v>
      </c>
      <c r="G26" s="106">
        <v>14</v>
      </c>
    </row>
    <row r="27" spans="1:7" s="2" customFormat="1" ht="12.75">
      <c r="A27" s="7" t="s">
        <v>47</v>
      </c>
      <c r="B27" s="8">
        <v>620</v>
      </c>
      <c r="C27" s="13">
        <f t="shared" si="1"/>
        <v>0.035483870967741936</v>
      </c>
      <c r="D27" s="22">
        <v>22</v>
      </c>
      <c r="E27" s="75">
        <v>20</v>
      </c>
      <c r="F27" s="22">
        <v>3</v>
      </c>
      <c r="G27" s="107">
        <v>2</v>
      </c>
    </row>
    <row r="28" spans="1:7" s="2" customFormat="1" ht="12.75">
      <c r="A28" s="33" t="s">
        <v>16</v>
      </c>
      <c r="B28" s="34">
        <v>697</v>
      </c>
      <c r="C28" s="43">
        <f t="shared" si="1"/>
        <v>0.12482065997130559</v>
      </c>
      <c r="D28" s="36">
        <v>87</v>
      </c>
      <c r="E28" s="74">
        <v>60</v>
      </c>
      <c r="F28" s="36">
        <v>4</v>
      </c>
      <c r="G28" s="106">
        <v>27</v>
      </c>
    </row>
    <row r="29" spans="1:7" s="2" customFormat="1" ht="12.75">
      <c r="A29" s="7" t="s">
        <v>17</v>
      </c>
      <c r="B29" s="8">
        <v>2074</v>
      </c>
      <c r="C29" s="13">
        <f t="shared" si="1"/>
        <v>0.05448408871745419</v>
      </c>
      <c r="D29" s="22">
        <v>113</v>
      </c>
      <c r="E29" s="75">
        <v>99</v>
      </c>
      <c r="F29" s="22">
        <v>5</v>
      </c>
      <c r="G29" s="107">
        <v>10</v>
      </c>
    </row>
    <row r="30" spans="1:7" s="2" customFormat="1" ht="12.75">
      <c r="A30" s="33" t="s">
        <v>18</v>
      </c>
      <c r="B30" s="34">
        <v>2124</v>
      </c>
      <c r="C30" s="43">
        <f t="shared" si="1"/>
        <v>0.07344632768361582</v>
      </c>
      <c r="D30" s="36">
        <v>156</v>
      </c>
      <c r="E30" s="74">
        <v>130</v>
      </c>
      <c r="F30" s="36">
        <v>10</v>
      </c>
      <c r="G30" s="106">
        <v>22</v>
      </c>
    </row>
    <row r="31" spans="1:7" s="2" customFormat="1" ht="12.75">
      <c r="A31" s="7" t="s">
        <v>48</v>
      </c>
      <c r="B31" s="8">
        <v>1746</v>
      </c>
      <c r="C31" s="13">
        <f t="shared" si="1"/>
        <v>0.026918671248568157</v>
      </c>
      <c r="D31" s="22">
        <v>47</v>
      </c>
      <c r="E31" s="75">
        <v>35</v>
      </c>
      <c r="F31" s="22">
        <v>4</v>
      </c>
      <c r="G31" s="107">
        <v>10</v>
      </c>
    </row>
    <row r="32" spans="1:7" s="2" customFormat="1" ht="12.75">
      <c r="A32" s="33" t="s">
        <v>49</v>
      </c>
      <c r="B32" s="34">
        <v>1161</v>
      </c>
      <c r="C32" s="43">
        <f t="shared" si="1"/>
        <v>0.01808785529715762</v>
      </c>
      <c r="D32" s="36">
        <v>21</v>
      </c>
      <c r="E32" s="74">
        <v>19</v>
      </c>
      <c r="F32" s="36">
        <v>6</v>
      </c>
      <c r="G32" s="106">
        <v>2</v>
      </c>
    </row>
    <row r="33" spans="1:7" s="2" customFormat="1" ht="12.75">
      <c r="A33" s="7" t="s">
        <v>50</v>
      </c>
      <c r="B33" s="8">
        <v>1163</v>
      </c>
      <c r="C33" s="13">
        <f t="shared" si="1"/>
        <v>0.07308684436801376</v>
      </c>
      <c r="D33" s="22">
        <v>85</v>
      </c>
      <c r="E33" s="75">
        <v>65</v>
      </c>
      <c r="F33" s="22">
        <v>8</v>
      </c>
      <c r="G33" s="107">
        <v>16</v>
      </c>
    </row>
    <row r="34" spans="1:7" s="2" customFormat="1" ht="12.75">
      <c r="A34" s="33" t="s">
        <v>51</v>
      </c>
      <c r="B34" s="34">
        <v>1683</v>
      </c>
      <c r="C34" s="43">
        <f t="shared" si="1"/>
        <v>0.0344622697563874</v>
      </c>
      <c r="D34" s="36">
        <v>58</v>
      </c>
      <c r="E34" s="74">
        <v>43</v>
      </c>
      <c r="F34" s="36">
        <v>6</v>
      </c>
      <c r="G34" s="106">
        <v>15</v>
      </c>
    </row>
    <row r="35" spans="1:7" s="2" customFormat="1" ht="12.75">
      <c r="A35" s="7" t="s">
        <v>52</v>
      </c>
      <c r="B35" s="8">
        <v>758</v>
      </c>
      <c r="C35" s="13">
        <f t="shared" si="1"/>
        <v>0.048812664907651716</v>
      </c>
      <c r="D35" s="22">
        <v>37</v>
      </c>
      <c r="E35" s="75">
        <v>27</v>
      </c>
      <c r="F35" s="22">
        <v>3</v>
      </c>
      <c r="G35" s="107">
        <v>8</v>
      </c>
    </row>
    <row r="36" spans="1:7" s="2" customFormat="1" ht="12.75">
      <c r="A36" s="33" t="s">
        <v>19</v>
      </c>
      <c r="B36" s="34">
        <v>1399</v>
      </c>
      <c r="C36" s="43">
        <f t="shared" si="1"/>
        <v>0.07576840600428877</v>
      </c>
      <c r="D36" s="36">
        <v>106</v>
      </c>
      <c r="E36" s="74">
        <v>98</v>
      </c>
      <c r="F36" s="36">
        <v>5</v>
      </c>
      <c r="G36" s="106">
        <v>6</v>
      </c>
    </row>
    <row r="37" spans="1:7" s="2" customFormat="1" ht="12.75">
      <c r="A37" s="7" t="s">
        <v>20</v>
      </c>
      <c r="B37" s="8">
        <v>1277</v>
      </c>
      <c r="C37" s="13">
        <f t="shared" si="1"/>
        <v>0.017227877838684416</v>
      </c>
      <c r="D37" s="22">
        <v>22</v>
      </c>
      <c r="E37" s="75">
        <v>13</v>
      </c>
      <c r="F37" s="22">
        <v>1</v>
      </c>
      <c r="G37" s="107">
        <v>9</v>
      </c>
    </row>
    <row r="38" spans="1:7" s="2" customFormat="1" ht="12.75">
      <c r="A38" s="33" t="s">
        <v>53</v>
      </c>
      <c r="B38" s="34">
        <v>1932</v>
      </c>
      <c r="C38" s="43">
        <f t="shared" si="1"/>
        <v>0.03260869565217391</v>
      </c>
      <c r="D38" s="36">
        <v>63</v>
      </c>
      <c r="E38" s="74">
        <v>57</v>
      </c>
      <c r="F38" s="36">
        <v>8</v>
      </c>
      <c r="G38" s="106">
        <v>5</v>
      </c>
    </row>
    <row r="39" spans="1:7" s="2" customFormat="1" ht="12.75">
      <c r="A39" s="7" t="s">
        <v>54</v>
      </c>
      <c r="B39" s="8">
        <v>983</v>
      </c>
      <c r="C39" s="13">
        <f t="shared" si="1"/>
        <v>0.026449643947100712</v>
      </c>
      <c r="D39" s="22">
        <v>26</v>
      </c>
      <c r="E39" s="75">
        <v>20</v>
      </c>
      <c r="F39" s="22">
        <v>3</v>
      </c>
      <c r="G39" s="107">
        <v>6</v>
      </c>
    </row>
    <row r="40" spans="1:7" s="2" customFormat="1" ht="12.75">
      <c r="A40" s="33" t="s">
        <v>55</v>
      </c>
      <c r="B40" s="34">
        <v>487</v>
      </c>
      <c r="C40" s="43">
        <f t="shared" si="1"/>
        <v>0.012320328542094456</v>
      </c>
      <c r="D40" s="36">
        <v>6</v>
      </c>
      <c r="E40" s="74">
        <v>2</v>
      </c>
      <c r="F40" s="36">
        <v>0</v>
      </c>
      <c r="G40" s="106">
        <v>3</v>
      </c>
    </row>
    <row r="41" spans="1:7" s="2" customFormat="1" ht="12.75">
      <c r="A41" s="7" t="s">
        <v>56</v>
      </c>
      <c r="B41" s="8">
        <v>203</v>
      </c>
      <c r="C41" s="13">
        <f t="shared" si="1"/>
        <v>0.059113300492610835</v>
      </c>
      <c r="D41" s="22">
        <v>12</v>
      </c>
      <c r="E41" s="75">
        <v>9</v>
      </c>
      <c r="F41" s="22">
        <v>0</v>
      </c>
      <c r="G41" s="107">
        <v>2</v>
      </c>
    </row>
    <row r="42" spans="1:7" s="2" customFormat="1" ht="12.75">
      <c r="A42" s="33" t="s">
        <v>57</v>
      </c>
      <c r="B42" s="34">
        <v>320</v>
      </c>
      <c r="C42" s="43">
        <f t="shared" si="1"/>
        <v>0.103125</v>
      </c>
      <c r="D42" s="36">
        <v>33</v>
      </c>
      <c r="E42" s="74">
        <v>29</v>
      </c>
      <c r="F42" s="36">
        <v>3</v>
      </c>
      <c r="G42" s="106">
        <v>4</v>
      </c>
    </row>
    <row r="43" spans="1:7" s="2" customFormat="1" ht="12.75">
      <c r="A43" s="7" t="s">
        <v>58</v>
      </c>
      <c r="B43" s="8">
        <v>2806</v>
      </c>
      <c r="C43" s="13">
        <f t="shared" si="1"/>
        <v>0.03207412687099073</v>
      </c>
      <c r="D43" s="22">
        <v>90</v>
      </c>
      <c r="E43" s="75">
        <v>80</v>
      </c>
      <c r="F43" s="22">
        <v>43</v>
      </c>
      <c r="G43" s="107">
        <v>8</v>
      </c>
    </row>
    <row r="44" spans="1:7" s="2" customFormat="1" ht="12.75">
      <c r="A44" s="33" t="s">
        <v>59</v>
      </c>
      <c r="B44" s="34">
        <v>362</v>
      </c>
      <c r="C44" s="43">
        <f>D44/B44</f>
        <v>0.027624309392265192</v>
      </c>
      <c r="D44" s="36">
        <v>10</v>
      </c>
      <c r="E44" s="74">
        <v>7</v>
      </c>
      <c r="F44" s="36">
        <v>1</v>
      </c>
      <c r="G44" s="106">
        <v>3</v>
      </c>
    </row>
    <row r="45" spans="1:7" s="2" customFormat="1" ht="12.75">
      <c r="A45" s="4" t="s">
        <v>60</v>
      </c>
      <c r="B45" s="5">
        <v>1668</v>
      </c>
      <c r="C45" s="12">
        <f>D45/B45</f>
        <v>0.06175059952038369</v>
      </c>
      <c r="D45" s="21">
        <v>103</v>
      </c>
      <c r="E45" s="77">
        <v>85</v>
      </c>
      <c r="F45" s="21">
        <v>12</v>
      </c>
      <c r="G45" s="109">
        <v>17</v>
      </c>
    </row>
    <row r="46" spans="1:7" s="60" customFormat="1" ht="11.25" thickBot="1">
      <c r="A46" s="33" t="s">
        <v>61</v>
      </c>
      <c r="B46" s="44">
        <v>2578</v>
      </c>
      <c r="C46" s="43">
        <f>D46/B46</f>
        <v>0.01978277734678045</v>
      </c>
      <c r="D46" s="69">
        <v>51</v>
      </c>
      <c r="E46" s="79">
        <v>35</v>
      </c>
      <c r="F46" s="100">
        <v>5</v>
      </c>
      <c r="G46" s="111">
        <v>15</v>
      </c>
    </row>
    <row r="47" spans="1:7" s="1" customFormat="1" ht="14.25" thickBot="1" thickTop="1">
      <c r="A47" s="10" t="s">
        <v>21</v>
      </c>
      <c r="B47" s="11">
        <f>SUM(B24:B46)</f>
        <v>31820</v>
      </c>
      <c r="C47" s="31">
        <f t="shared" si="1"/>
        <v>0.04167190446260214</v>
      </c>
      <c r="D47" s="68">
        <f>SUM(D24:D46)</f>
        <v>1326</v>
      </c>
      <c r="E47" s="78">
        <f>SUM(E24:E46)</f>
        <v>1078</v>
      </c>
      <c r="F47" s="101">
        <f>SUM(F24:F46)</f>
        <v>144</v>
      </c>
      <c r="G47" s="112">
        <f>SUM(G24:G46)</f>
        <v>220</v>
      </c>
    </row>
    <row r="48" spans="1:242" s="2" customFormat="1" ht="37.5" customHeight="1" thickBot="1" thickTop="1">
      <c r="A48" s="121"/>
      <c r="B48" s="121"/>
      <c r="C48" s="121"/>
      <c r="D48" s="122"/>
      <c r="E48" s="129" t="s">
        <v>112</v>
      </c>
      <c r="F48" s="130"/>
      <c r="G48" s="131"/>
      <c r="IG48" s="1"/>
      <c r="IH48" s="1"/>
    </row>
    <row r="49" spans="1:242" s="2" customFormat="1" ht="49.5" customHeight="1" thickBot="1">
      <c r="A49" s="66" t="s">
        <v>103</v>
      </c>
      <c r="B49" s="37" t="s">
        <v>110</v>
      </c>
      <c r="C49" s="37" t="s">
        <v>0</v>
      </c>
      <c r="D49" s="38" t="s">
        <v>1</v>
      </c>
      <c r="E49" s="127" t="s">
        <v>107</v>
      </c>
      <c r="F49" s="128"/>
      <c r="G49" s="105" t="s">
        <v>108</v>
      </c>
      <c r="H49" s="1"/>
      <c r="I49" s="1"/>
      <c r="J49" s="1"/>
      <c r="IG49" s="1"/>
      <c r="IH49" s="1"/>
    </row>
    <row r="50" spans="1:7" s="2" customFormat="1" ht="12.75">
      <c r="A50" s="33" t="s">
        <v>62</v>
      </c>
      <c r="B50" s="34">
        <v>1648</v>
      </c>
      <c r="C50" s="35">
        <f aca="true" t="shared" si="2" ref="C50:C67">D50/B50</f>
        <v>0.03640776699029126</v>
      </c>
      <c r="D50" s="36">
        <v>60</v>
      </c>
      <c r="E50" s="74">
        <v>35</v>
      </c>
      <c r="F50" s="36">
        <v>6</v>
      </c>
      <c r="G50" s="106">
        <v>25</v>
      </c>
    </row>
    <row r="51" spans="1:7" s="2" customFormat="1" ht="12.75">
      <c r="A51" s="7" t="s">
        <v>63</v>
      </c>
      <c r="B51" s="8">
        <v>2254</v>
      </c>
      <c r="C51" s="9">
        <f t="shared" si="2"/>
        <v>0.04214729370008873</v>
      </c>
      <c r="D51" s="22">
        <v>95</v>
      </c>
      <c r="E51" s="75">
        <v>62</v>
      </c>
      <c r="F51" s="22">
        <v>7</v>
      </c>
      <c r="G51" s="107">
        <v>32</v>
      </c>
    </row>
    <row r="52" spans="1:7" s="2" customFormat="1" ht="12.75">
      <c r="A52" s="33" t="s">
        <v>22</v>
      </c>
      <c r="B52" s="34">
        <v>2127</v>
      </c>
      <c r="C52" s="35">
        <f t="shared" si="2"/>
        <v>0.01692524682651622</v>
      </c>
      <c r="D52" s="36">
        <v>36</v>
      </c>
      <c r="E52" s="74">
        <v>22</v>
      </c>
      <c r="F52" s="36">
        <v>4</v>
      </c>
      <c r="G52" s="106">
        <v>13</v>
      </c>
    </row>
    <row r="53" spans="1:7" s="2" customFormat="1" ht="12.75">
      <c r="A53" s="7" t="s">
        <v>64</v>
      </c>
      <c r="B53" s="8">
        <v>1924</v>
      </c>
      <c r="C53" s="9">
        <f t="shared" si="2"/>
        <v>0.02754677754677755</v>
      </c>
      <c r="D53" s="22">
        <v>53</v>
      </c>
      <c r="E53" s="75">
        <v>20</v>
      </c>
      <c r="F53" s="22">
        <v>4</v>
      </c>
      <c r="G53" s="107">
        <v>32</v>
      </c>
    </row>
    <row r="54" spans="1:7" s="2" customFormat="1" ht="12.75">
      <c r="A54" s="33" t="s">
        <v>65</v>
      </c>
      <c r="B54" s="34">
        <v>1825</v>
      </c>
      <c r="C54" s="35">
        <f t="shared" si="2"/>
        <v>0.022465753424657533</v>
      </c>
      <c r="D54" s="36">
        <v>41</v>
      </c>
      <c r="E54" s="74">
        <v>33</v>
      </c>
      <c r="F54" s="36">
        <v>3</v>
      </c>
      <c r="G54" s="106">
        <v>8</v>
      </c>
    </row>
    <row r="55" spans="1:7" s="2" customFormat="1" ht="12.75">
      <c r="A55" s="7" t="s">
        <v>66</v>
      </c>
      <c r="B55" s="8">
        <v>962</v>
      </c>
      <c r="C55" s="9">
        <f t="shared" si="2"/>
        <v>0.0446985446985447</v>
      </c>
      <c r="D55" s="22">
        <v>43</v>
      </c>
      <c r="E55" s="75">
        <v>32</v>
      </c>
      <c r="F55" s="22">
        <v>0</v>
      </c>
      <c r="G55" s="107">
        <v>11</v>
      </c>
    </row>
    <row r="56" spans="1:7" s="2" customFormat="1" ht="12.75">
      <c r="A56" s="33" t="s">
        <v>67</v>
      </c>
      <c r="B56" s="34">
        <v>2848</v>
      </c>
      <c r="C56" s="35">
        <f t="shared" si="2"/>
        <v>0.025632022471910113</v>
      </c>
      <c r="D56" s="36">
        <v>73</v>
      </c>
      <c r="E56" s="74">
        <v>45</v>
      </c>
      <c r="F56" s="36">
        <v>9</v>
      </c>
      <c r="G56" s="106">
        <v>28</v>
      </c>
    </row>
    <row r="57" spans="1:7" s="2" customFormat="1" ht="12.75">
      <c r="A57" s="7" t="s">
        <v>68</v>
      </c>
      <c r="B57" s="8">
        <v>1758</v>
      </c>
      <c r="C57" s="9">
        <f t="shared" si="2"/>
        <v>0.01478953356086462</v>
      </c>
      <c r="D57" s="22">
        <v>26</v>
      </c>
      <c r="E57" s="75">
        <v>9</v>
      </c>
      <c r="F57" s="22">
        <v>1</v>
      </c>
      <c r="G57" s="107">
        <v>17</v>
      </c>
    </row>
    <row r="58" spans="1:7" s="2" customFormat="1" ht="12.75">
      <c r="A58" s="33" t="s">
        <v>23</v>
      </c>
      <c r="B58" s="34">
        <v>1536</v>
      </c>
      <c r="C58" s="35">
        <f t="shared" si="2"/>
        <v>0.029947916666666668</v>
      </c>
      <c r="D58" s="36">
        <v>46</v>
      </c>
      <c r="E58" s="74">
        <v>25</v>
      </c>
      <c r="F58" s="36">
        <v>8</v>
      </c>
      <c r="G58" s="106">
        <v>20</v>
      </c>
    </row>
    <row r="59" spans="1:7" s="2" customFormat="1" ht="12.75">
      <c r="A59" s="7" t="s">
        <v>24</v>
      </c>
      <c r="B59" s="8">
        <v>3753</v>
      </c>
      <c r="C59" s="9">
        <f t="shared" si="2"/>
        <v>0.00826005861977085</v>
      </c>
      <c r="D59" s="22">
        <v>31</v>
      </c>
      <c r="E59" s="75">
        <v>16</v>
      </c>
      <c r="F59" s="22">
        <v>1</v>
      </c>
      <c r="G59" s="107">
        <v>15</v>
      </c>
    </row>
    <row r="60" spans="1:7" s="2" customFormat="1" ht="12.75">
      <c r="A60" s="45" t="s">
        <v>69</v>
      </c>
      <c r="B60" s="34">
        <v>2888</v>
      </c>
      <c r="C60" s="35">
        <f t="shared" si="2"/>
        <v>0.01592797783933518</v>
      </c>
      <c r="D60" s="36">
        <v>46</v>
      </c>
      <c r="E60" s="74">
        <v>21</v>
      </c>
      <c r="F60" s="36">
        <v>7</v>
      </c>
      <c r="G60" s="106">
        <v>25</v>
      </c>
    </row>
    <row r="61" spans="1:7" s="2" customFormat="1" ht="12.75">
      <c r="A61" s="7" t="s">
        <v>25</v>
      </c>
      <c r="B61" s="8">
        <v>2296</v>
      </c>
      <c r="C61" s="9">
        <f t="shared" si="2"/>
        <v>0.02700348432055749</v>
      </c>
      <c r="D61" s="22">
        <v>62</v>
      </c>
      <c r="E61" s="75">
        <v>40</v>
      </c>
      <c r="F61" s="22">
        <v>14</v>
      </c>
      <c r="G61" s="107">
        <v>22</v>
      </c>
    </row>
    <row r="62" spans="1:7" s="2" customFormat="1" ht="12.75">
      <c r="A62" s="33" t="s">
        <v>70</v>
      </c>
      <c r="B62" s="34">
        <v>1747</v>
      </c>
      <c r="C62" s="35">
        <f t="shared" si="2"/>
        <v>0.015455065827132226</v>
      </c>
      <c r="D62" s="36">
        <v>27</v>
      </c>
      <c r="E62" s="74">
        <v>17</v>
      </c>
      <c r="F62" s="36">
        <v>0</v>
      </c>
      <c r="G62" s="106">
        <v>10</v>
      </c>
    </row>
    <row r="63" spans="1:7" s="2" customFormat="1" ht="12.75">
      <c r="A63" s="7" t="s">
        <v>71</v>
      </c>
      <c r="B63" s="8">
        <v>3674</v>
      </c>
      <c r="C63" s="9">
        <f t="shared" si="2"/>
        <v>0.022591181273816003</v>
      </c>
      <c r="D63" s="22">
        <v>83</v>
      </c>
      <c r="E63" s="75">
        <v>48</v>
      </c>
      <c r="F63" s="22">
        <v>6</v>
      </c>
      <c r="G63" s="107">
        <v>34</v>
      </c>
    </row>
    <row r="64" spans="1:7" s="2" customFormat="1" ht="12.75">
      <c r="A64" s="33" t="s">
        <v>72</v>
      </c>
      <c r="B64" s="34">
        <v>2058</v>
      </c>
      <c r="C64" s="35">
        <f t="shared" si="2"/>
        <v>0.033527696793002916</v>
      </c>
      <c r="D64" s="36">
        <v>69</v>
      </c>
      <c r="E64" s="74">
        <v>35</v>
      </c>
      <c r="F64" s="36">
        <v>7</v>
      </c>
      <c r="G64" s="106">
        <v>34</v>
      </c>
    </row>
    <row r="65" spans="1:7" s="2" customFormat="1" ht="12.75">
      <c r="A65" s="7" t="s">
        <v>73</v>
      </c>
      <c r="B65" s="8">
        <v>3376</v>
      </c>
      <c r="C65" s="9">
        <f>D65/B65</f>
        <v>0.010959715639810427</v>
      </c>
      <c r="D65" s="22">
        <v>37</v>
      </c>
      <c r="E65" s="75">
        <v>19</v>
      </c>
      <c r="F65" s="22">
        <v>4</v>
      </c>
      <c r="G65" s="107">
        <v>17</v>
      </c>
    </row>
    <row r="66" spans="1:13" s="1" customFormat="1" ht="13.5" thickBot="1">
      <c r="A66" s="39" t="s">
        <v>99</v>
      </c>
      <c r="B66" s="40">
        <v>2187</v>
      </c>
      <c r="C66" s="41">
        <f t="shared" si="2"/>
        <v>0.01828989483310471</v>
      </c>
      <c r="D66" s="42">
        <v>40</v>
      </c>
      <c r="E66" s="76">
        <v>25</v>
      </c>
      <c r="F66" s="42">
        <v>3</v>
      </c>
      <c r="G66" s="108">
        <v>15</v>
      </c>
      <c r="H66" s="2"/>
      <c r="I66" s="2"/>
      <c r="J66" s="2"/>
      <c r="K66" s="2"/>
      <c r="L66" s="2"/>
      <c r="M66" s="2"/>
    </row>
    <row r="67" spans="1:7" s="1" customFormat="1" ht="14.25" thickBot="1" thickTop="1">
      <c r="A67" s="10" t="s">
        <v>26</v>
      </c>
      <c r="B67" s="11">
        <f>SUM(B50:B66)</f>
        <v>38861</v>
      </c>
      <c r="C67" s="31">
        <f t="shared" si="2"/>
        <v>0.022336018115848795</v>
      </c>
      <c r="D67" s="68">
        <f>SUM(D50:D66)</f>
        <v>868</v>
      </c>
      <c r="E67" s="78">
        <f>SUM(E50:E66)</f>
        <v>504</v>
      </c>
      <c r="F67" s="101">
        <f>SUM(F50:F66)</f>
        <v>84</v>
      </c>
      <c r="G67" s="112">
        <f>SUM(G50:G66)</f>
        <v>358</v>
      </c>
    </row>
    <row r="68" spans="1:242" s="2" customFormat="1" ht="39.75" customHeight="1" thickBot="1" thickTop="1">
      <c r="A68" s="121"/>
      <c r="B68" s="121"/>
      <c r="C68" s="121"/>
      <c r="D68" s="122"/>
      <c r="E68" s="129" t="s">
        <v>113</v>
      </c>
      <c r="F68" s="130"/>
      <c r="G68" s="131"/>
      <c r="IG68" s="1"/>
      <c r="IH68" s="1"/>
    </row>
    <row r="69" spans="1:242" s="2" customFormat="1" ht="49.5" customHeight="1" thickBot="1">
      <c r="A69" s="66" t="s">
        <v>104</v>
      </c>
      <c r="B69" s="37" t="s">
        <v>110</v>
      </c>
      <c r="C69" s="37" t="s">
        <v>0</v>
      </c>
      <c r="D69" s="38" t="s">
        <v>1</v>
      </c>
      <c r="E69" s="127" t="s">
        <v>107</v>
      </c>
      <c r="F69" s="128"/>
      <c r="G69" s="105" t="s">
        <v>108</v>
      </c>
      <c r="H69" s="1"/>
      <c r="I69" s="1"/>
      <c r="J69" s="1"/>
      <c r="IG69" s="1"/>
      <c r="IH69" s="1"/>
    </row>
    <row r="70" spans="1:13" s="1" customFormat="1" ht="12.75">
      <c r="A70" s="33" t="s">
        <v>27</v>
      </c>
      <c r="B70" s="34">
        <v>2486</v>
      </c>
      <c r="C70" s="35">
        <f aca="true" t="shared" si="3" ref="C70:C87">D70/B70</f>
        <v>0.04344328238133548</v>
      </c>
      <c r="D70" s="62">
        <v>108</v>
      </c>
      <c r="E70" s="80">
        <v>59</v>
      </c>
      <c r="F70" s="36">
        <v>22</v>
      </c>
      <c r="G70" s="106">
        <v>48</v>
      </c>
      <c r="H70" s="2"/>
      <c r="I70" s="2"/>
      <c r="J70" s="2"/>
      <c r="K70" s="2"/>
      <c r="L70" s="2"/>
      <c r="M70" s="2"/>
    </row>
    <row r="71" spans="1:13" s="1" customFormat="1" ht="12.75">
      <c r="A71" s="7" t="s">
        <v>74</v>
      </c>
      <c r="B71" s="8">
        <v>1711</v>
      </c>
      <c r="C71" s="9">
        <f t="shared" si="3"/>
        <v>0.04500292226767972</v>
      </c>
      <c r="D71" s="70">
        <v>77</v>
      </c>
      <c r="E71" s="75">
        <v>40</v>
      </c>
      <c r="F71" s="22">
        <v>7</v>
      </c>
      <c r="G71" s="107">
        <v>36</v>
      </c>
      <c r="H71" s="2"/>
      <c r="I71" s="2"/>
      <c r="J71" s="2"/>
      <c r="K71" s="2"/>
      <c r="L71" s="2"/>
      <c r="M71" s="2"/>
    </row>
    <row r="72" spans="1:13" s="1" customFormat="1" ht="12.75">
      <c r="A72" s="33" t="s">
        <v>75</v>
      </c>
      <c r="B72" s="34">
        <v>1695</v>
      </c>
      <c r="C72" s="35">
        <f t="shared" si="3"/>
        <v>0.03657817109144543</v>
      </c>
      <c r="D72" s="36">
        <v>62</v>
      </c>
      <c r="E72" s="74">
        <v>35</v>
      </c>
      <c r="F72" s="36">
        <v>4</v>
      </c>
      <c r="G72" s="106">
        <v>27</v>
      </c>
      <c r="H72" s="2"/>
      <c r="I72" s="2"/>
      <c r="J72" s="2"/>
      <c r="K72" s="2"/>
      <c r="L72" s="2"/>
      <c r="M72" s="2"/>
    </row>
    <row r="73" spans="1:7" s="2" customFormat="1" ht="12.75">
      <c r="A73" s="7" t="s">
        <v>28</v>
      </c>
      <c r="B73" s="8">
        <v>3279</v>
      </c>
      <c r="C73" s="9">
        <f t="shared" si="3"/>
        <v>0.042086001829826164</v>
      </c>
      <c r="D73" s="22">
        <v>138</v>
      </c>
      <c r="E73" s="75">
        <v>96</v>
      </c>
      <c r="F73" s="22">
        <v>13</v>
      </c>
      <c r="G73" s="107">
        <v>41</v>
      </c>
    </row>
    <row r="74" spans="1:7" s="2" customFormat="1" ht="12.75">
      <c r="A74" s="33" t="s">
        <v>29</v>
      </c>
      <c r="B74" s="34">
        <v>2408</v>
      </c>
      <c r="C74" s="35">
        <f t="shared" si="3"/>
        <v>0.04775747508305648</v>
      </c>
      <c r="D74" s="36">
        <v>115</v>
      </c>
      <c r="E74" s="74">
        <v>63</v>
      </c>
      <c r="F74" s="36">
        <v>16</v>
      </c>
      <c r="G74" s="106">
        <v>52</v>
      </c>
    </row>
    <row r="75" spans="1:7" s="2" customFormat="1" ht="12.75">
      <c r="A75" s="7" t="s">
        <v>76</v>
      </c>
      <c r="B75" s="8">
        <v>2221</v>
      </c>
      <c r="C75" s="9">
        <f t="shared" si="3"/>
        <v>0.03061683926159388</v>
      </c>
      <c r="D75" s="22">
        <v>68</v>
      </c>
      <c r="E75" s="75">
        <v>40</v>
      </c>
      <c r="F75" s="22">
        <v>10</v>
      </c>
      <c r="G75" s="107">
        <v>28</v>
      </c>
    </row>
    <row r="76" spans="1:7" s="2" customFormat="1" ht="12.75">
      <c r="A76" s="33" t="s">
        <v>77</v>
      </c>
      <c r="B76" s="34">
        <v>2661</v>
      </c>
      <c r="C76" s="35">
        <f t="shared" si="3"/>
        <v>0.024051108605787297</v>
      </c>
      <c r="D76" s="36">
        <v>64</v>
      </c>
      <c r="E76" s="74">
        <v>41</v>
      </c>
      <c r="F76" s="36">
        <v>7</v>
      </c>
      <c r="G76" s="106">
        <v>23</v>
      </c>
    </row>
    <row r="77" spans="1:7" s="2" customFormat="1" ht="12.75">
      <c r="A77" s="7" t="s">
        <v>78</v>
      </c>
      <c r="B77" s="8">
        <v>2263</v>
      </c>
      <c r="C77" s="9">
        <f t="shared" si="3"/>
        <v>0.03314184710561202</v>
      </c>
      <c r="D77" s="22">
        <v>75</v>
      </c>
      <c r="E77" s="75">
        <v>42</v>
      </c>
      <c r="F77" s="22">
        <v>2</v>
      </c>
      <c r="G77" s="107">
        <v>33</v>
      </c>
    </row>
    <row r="78" spans="1:7" s="2" customFormat="1" ht="12.75">
      <c r="A78" s="33" t="s">
        <v>79</v>
      </c>
      <c r="B78" s="34">
        <v>1636</v>
      </c>
      <c r="C78" s="35">
        <f t="shared" si="3"/>
        <v>0.04156479217603912</v>
      </c>
      <c r="D78" s="36">
        <v>68</v>
      </c>
      <c r="E78" s="74">
        <v>35</v>
      </c>
      <c r="F78" s="36">
        <v>18</v>
      </c>
      <c r="G78" s="106">
        <v>33</v>
      </c>
    </row>
    <row r="79" spans="1:7" s="2" customFormat="1" ht="12.75">
      <c r="A79" s="7" t="s">
        <v>82</v>
      </c>
      <c r="B79" s="8">
        <v>2204</v>
      </c>
      <c r="C79" s="9">
        <f t="shared" si="3"/>
        <v>0.0249546279491833</v>
      </c>
      <c r="D79" s="22">
        <v>55</v>
      </c>
      <c r="E79" s="75">
        <v>34</v>
      </c>
      <c r="F79" s="22">
        <v>1</v>
      </c>
      <c r="G79" s="107">
        <v>21</v>
      </c>
    </row>
    <row r="80" spans="1:7" s="2" customFormat="1" ht="12.75">
      <c r="A80" s="33" t="s">
        <v>83</v>
      </c>
      <c r="B80" s="34">
        <v>2897</v>
      </c>
      <c r="C80" s="35">
        <f t="shared" si="3"/>
        <v>0.026924404556437694</v>
      </c>
      <c r="D80" s="36">
        <v>78</v>
      </c>
      <c r="E80" s="74">
        <v>47</v>
      </c>
      <c r="F80" s="36">
        <v>20</v>
      </c>
      <c r="G80" s="106">
        <v>31</v>
      </c>
    </row>
    <row r="81" spans="1:7" s="2" customFormat="1" ht="12.75">
      <c r="A81" s="7" t="s">
        <v>80</v>
      </c>
      <c r="B81" s="8">
        <v>2821</v>
      </c>
      <c r="C81" s="9">
        <f t="shared" si="3"/>
        <v>0.019496632399858205</v>
      </c>
      <c r="D81" s="22">
        <v>55</v>
      </c>
      <c r="E81" s="75">
        <v>31</v>
      </c>
      <c r="F81" s="22">
        <v>4</v>
      </c>
      <c r="G81" s="107">
        <v>24</v>
      </c>
    </row>
    <row r="82" spans="1:9" s="2" customFormat="1" ht="12.75">
      <c r="A82" s="33" t="s">
        <v>81</v>
      </c>
      <c r="B82" s="34">
        <v>1728</v>
      </c>
      <c r="C82" s="35">
        <f t="shared" si="3"/>
        <v>0.03877314814814815</v>
      </c>
      <c r="D82" s="36">
        <v>67</v>
      </c>
      <c r="E82" s="74">
        <v>38</v>
      </c>
      <c r="F82" s="36">
        <v>6</v>
      </c>
      <c r="G82" s="106">
        <v>29</v>
      </c>
      <c r="H82" s="1"/>
      <c r="I82" s="1"/>
    </row>
    <row r="83" spans="1:9" s="1" customFormat="1" ht="12.75">
      <c r="A83" s="4" t="s">
        <v>84</v>
      </c>
      <c r="B83" s="5">
        <v>1014</v>
      </c>
      <c r="C83" s="6">
        <f>D83/B83</f>
        <v>0.04339250493096647</v>
      </c>
      <c r="D83" s="21">
        <v>44</v>
      </c>
      <c r="E83" s="77">
        <v>21</v>
      </c>
      <c r="F83" s="21">
        <v>4</v>
      </c>
      <c r="G83" s="109">
        <v>23</v>
      </c>
      <c r="H83" s="23"/>
      <c r="I83" s="23"/>
    </row>
    <row r="84" spans="1:9" s="23" customFormat="1" ht="12.75">
      <c r="A84" s="46" t="s">
        <v>85</v>
      </c>
      <c r="B84" s="47">
        <v>3429</v>
      </c>
      <c r="C84" s="48">
        <f>D84/B84</f>
        <v>0.0405365995917177</v>
      </c>
      <c r="D84" s="49">
        <v>139</v>
      </c>
      <c r="E84" s="81">
        <v>69</v>
      </c>
      <c r="F84" s="49">
        <v>24</v>
      </c>
      <c r="G84" s="113">
        <v>70</v>
      </c>
      <c r="H84" s="1"/>
      <c r="I84" s="1"/>
    </row>
    <row r="85" spans="1:9" s="1" customFormat="1" ht="12.75">
      <c r="A85" s="55" t="s">
        <v>86</v>
      </c>
      <c r="B85" s="56">
        <v>2378</v>
      </c>
      <c r="C85" s="57">
        <f>D85/B85</f>
        <v>0.029015979814970564</v>
      </c>
      <c r="D85" s="56">
        <v>69</v>
      </c>
      <c r="E85" s="61">
        <v>42</v>
      </c>
      <c r="F85" s="102">
        <v>3</v>
      </c>
      <c r="G85" s="114">
        <v>27</v>
      </c>
      <c r="H85" s="32"/>
      <c r="I85" s="32"/>
    </row>
    <row r="86" spans="1:9" s="32" customFormat="1" ht="13.5" thickBot="1">
      <c r="A86" s="33" t="s">
        <v>100</v>
      </c>
      <c r="B86" s="58">
        <v>1751</v>
      </c>
      <c r="C86" s="59">
        <f>D86/B86</f>
        <v>0.023986293546544833</v>
      </c>
      <c r="D86" s="69">
        <v>42</v>
      </c>
      <c r="E86" s="79">
        <v>25</v>
      </c>
      <c r="F86" s="100">
        <v>5</v>
      </c>
      <c r="G86" s="111">
        <v>16</v>
      </c>
      <c r="H86" s="1"/>
      <c r="I86" s="1"/>
    </row>
    <row r="87" spans="1:126" s="28" customFormat="1" ht="14.25" thickBot="1" thickTop="1">
      <c r="A87" s="10" t="s">
        <v>30</v>
      </c>
      <c r="B87" s="11">
        <f>SUM(B70:B86)</f>
        <v>38582</v>
      </c>
      <c r="C87" s="31">
        <f t="shared" si="3"/>
        <v>0.034316520657301335</v>
      </c>
      <c r="D87" s="68">
        <f>SUM(D70:D86)</f>
        <v>1324</v>
      </c>
      <c r="E87" s="78">
        <f>SUM(E70:E86)</f>
        <v>758</v>
      </c>
      <c r="F87" s="101">
        <f>SUM(F70:F86)</f>
        <v>166</v>
      </c>
      <c r="G87" s="112">
        <f>SUM(G70:G86)</f>
        <v>562</v>
      </c>
      <c r="H87" s="2"/>
      <c r="I87" s="2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</row>
    <row r="88" spans="1:242" s="2" customFormat="1" ht="47.25" customHeight="1" thickBot="1" thickTop="1">
      <c r="A88" s="121"/>
      <c r="B88" s="121"/>
      <c r="C88" s="121"/>
      <c r="D88" s="122"/>
      <c r="E88" s="129" t="s">
        <v>112</v>
      </c>
      <c r="F88" s="130"/>
      <c r="G88" s="131"/>
      <c r="H88" s="1"/>
      <c r="I88" s="1"/>
      <c r="IG88" s="1"/>
      <c r="IH88" s="1"/>
    </row>
    <row r="89" spans="1:242" s="2" customFormat="1" ht="49.5" customHeight="1" thickBot="1">
      <c r="A89" s="66" t="s">
        <v>105</v>
      </c>
      <c r="B89" s="37" t="s">
        <v>114</v>
      </c>
      <c r="C89" s="37" t="s">
        <v>0</v>
      </c>
      <c r="D89" s="38" t="s">
        <v>1</v>
      </c>
      <c r="E89" s="127" t="s">
        <v>107</v>
      </c>
      <c r="F89" s="128"/>
      <c r="G89" s="105" t="s">
        <v>108</v>
      </c>
      <c r="J89" s="1"/>
      <c r="IG89" s="1"/>
      <c r="IH89" s="1"/>
    </row>
    <row r="90" spans="1:7" s="2" customFormat="1" ht="12.75">
      <c r="A90" s="33" t="s">
        <v>97</v>
      </c>
      <c r="B90" s="34">
        <v>1705</v>
      </c>
      <c r="C90" s="35">
        <f>D90/B90</f>
        <v>0.025806451612903226</v>
      </c>
      <c r="D90" s="36">
        <v>44</v>
      </c>
      <c r="E90" s="74">
        <v>24</v>
      </c>
      <c r="F90" s="36">
        <v>9</v>
      </c>
      <c r="G90" s="106">
        <v>20</v>
      </c>
    </row>
    <row r="91" spans="1:7" s="2" customFormat="1" ht="12.75">
      <c r="A91" s="7" t="s">
        <v>96</v>
      </c>
      <c r="B91" s="8">
        <v>990</v>
      </c>
      <c r="C91" s="9">
        <f aca="true" t="shared" si="4" ref="C91:C108">D91/B91</f>
        <v>0.02727272727272727</v>
      </c>
      <c r="D91" s="22">
        <v>27</v>
      </c>
      <c r="E91" s="75">
        <v>21</v>
      </c>
      <c r="F91" s="22">
        <v>4</v>
      </c>
      <c r="G91" s="107">
        <v>6</v>
      </c>
    </row>
    <row r="92" spans="1:7" s="2" customFormat="1" ht="12.75">
      <c r="A92" s="33" t="s">
        <v>95</v>
      </c>
      <c r="B92" s="34">
        <v>2164</v>
      </c>
      <c r="C92" s="35">
        <f t="shared" si="4"/>
        <v>0.017097966728280962</v>
      </c>
      <c r="D92" s="36">
        <v>37</v>
      </c>
      <c r="E92" s="74">
        <v>27</v>
      </c>
      <c r="F92" s="36">
        <v>5</v>
      </c>
      <c r="G92" s="106">
        <v>10</v>
      </c>
    </row>
    <row r="93" spans="1:7" s="2" customFormat="1" ht="12.75">
      <c r="A93" s="7" t="s">
        <v>94</v>
      </c>
      <c r="B93" s="8">
        <v>1309</v>
      </c>
      <c r="C93" s="9">
        <f t="shared" si="4"/>
        <v>0.01680672268907563</v>
      </c>
      <c r="D93" s="22">
        <v>22</v>
      </c>
      <c r="E93" s="75">
        <v>11</v>
      </c>
      <c r="F93" s="22">
        <v>6</v>
      </c>
      <c r="G93" s="107">
        <v>11</v>
      </c>
    </row>
    <row r="94" spans="1:7" s="2" customFormat="1" ht="12.75">
      <c r="A94" s="33" t="s">
        <v>93</v>
      </c>
      <c r="B94" s="34">
        <v>1853</v>
      </c>
      <c r="C94" s="35">
        <f t="shared" si="4"/>
        <v>0.013491635186184566</v>
      </c>
      <c r="D94" s="36">
        <v>25</v>
      </c>
      <c r="E94" s="74">
        <v>17</v>
      </c>
      <c r="F94" s="36">
        <v>1</v>
      </c>
      <c r="G94" s="106">
        <v>8</v>
      </c>
    </row>
    <row r="95" spans="1:7" s="2" customFormat="1" ht="12.75">
      <c r="A95" s="7" t="s">
        <v>92</v>
      </c>
      <c r="B95" s="8">
        <v>1594</v>
      </c>
      <c r="C95" s="9">
        <f t="shared" si="4"/>
        <v>0.012547051442910916</v>
      </c>
      <c r="D95" s="22">
        <v>20</v>
      </c>
      <c r="E95" s="75">
        <v>18</v>
      </c>
      <c r="F95" s="22">
        <v>2</v>
      </c>
      <c r="G95" s="107">
        <v>2</v>
      </c>
    </row>
    <row r="96" spans="1:7" s="2" customFormat="1" ht="12.75">
      <c r="A96" s="33" t="s">
        <v>91</v>
      </c>
      <c r="B96" s="34">
        <v>666</v>
      </c>
      <c r="C96" s="35">
        <f t="shared" si="4"/>
        <v>0.016516516516516516</v>
      </c>
      <c r="D96" s="36">
        <v>11</v>
      </c>
      <c r="E96" s="74">
        <v>9</v>
      </c>
      <c r="F96" s="36">
        <v>3</v>
      </c>
      <c r="G96" s="106">
        <v>2</v>
      </c>
    </row>
    <row r="97" spans="1:7" s="2" customFormat="1" ht="12.75">
      <c r="A97" s="7" t="s">
        <v>31</v>
      </c>
      <c r="B97" s="8">
        <v>1839</v>
      </c>
      <c r="C97" s="9">
        <f t="shared" si="4"/>
        <v>0.022838499184339316</v>
      </c>
      <c r="D97" s="22">
        <v>42</v>
      </c>
      <c r="E97" s="75">
        <v>32</v>
      </c>
      <c r="F97" s="22">
        <v>3</v>
      </c>
      <c r="G97" s="107">
        <v>9</v>
      </c>
    </row>
    <row r="98" spans="1:7" s="2" customFormat="1" ht="12.75">
      <c r="A98" s="33" t="s">
        <v>32</v>
      </c>
      <c r="B98" s="34">
        <v>1896</v>
      </c>
      <c r="C98" s="35">
        <f t="shared" si="4"/>
        <v>0.018459915611814346</v>
      </c>
      <c r="D98" s="36">
        <v>35</v>
      </c>
      <c r="E98" s="74">
        <v>22</v>
      </c>
      <c r="F98" s="36">
        <v>1</v>
      </c>
      <c r="G98" s="106">
        <v>12</v>
      </c>
    </row>
    <row r="99" spans="1:7" s="2" customFormat="1" ht="12.75">
      <c r="A99" s="7" t="s">
        <v>33</v>
      </c>
      <c r="B99" s="8">
        <v>1392</v>
      </c>
      <c r="C99" s="9">
        <f t="shared" si="4"/>
        <v>0.02658045977011494</v>
      </c>
      <c r="D99" s="22">
        <v>37</v>
      </c>
      <c r="E99" s="75">
        <v>30</v>
      </c>
      <c r="F99" s="22">
        <v>1</v>
      </c>
      <c r="G99" s="107">
        <v>4</v>
      </c>
    </row>
    <row r="100" spans="1:7" s="2" customFormat="1" ht="12.75">
      <c r="A100" s="33" t="s">
        <v>106</v>
      </c>
      <c r="B100" s="34">
        <v>1369</v>
      </c>
      <c r="C100" s="35">
        <f t="shared" si="4"/>
        <v>0.018991964937910884</v>
      </c>
      <c r="D100" s="36">
        <v>26</v>
      </c>
      <c r="E100" s="74">
        <v>18</v>
      </c>
      <c r="F100" s="36">
        <v>1</v>
      </c>
      <c r="G100" s="106">
        <v>7</v>
      </c>
    </row>
    <row r="101" spans="1:7" s="2" customFormat="1" ht="12.75">
      <c r="A101" s="15" t="s">
        <v>34</v>
      </c>
      <c r="B101" s="8">
        <v>2109</v>
      </c>
      <c r="C101" s="9">
        <f t="shared" si="4"/>
        <v>0.017543859649122806</v>
      </c>
      <c r="D101" s="22">
        <v>37</v>
      </c>
      <c r="E101" s="75">
        <v>28</v>
      </c>
      <c r="F101" s="22">
        <v>3</v>
      </c>
      <c r="G101" s="107">
        <v>8</v>
      </c>
    </row>
    <row r="102" spans="1:7" s="2" customFormat="1" ht="12.75">
      <c r="A102" s="33" t="s">
        <v>90</v>
      </c>
      <c r="B102" s="34">
        <v>1060</v>
      </c>
      <c r="C102" s="35">
        <f t="shared" si="4"/>
        <v>0.027358490566037737</v>
      </c>
      <c r="D102" s="36">
        <v>29</v>
      </c>
      <c r="E102" s="74">
        <v>25</v>
      </c>
      <c r="F102" s="36">
        <v>2</v>
      </c>
      <c r="G102" s="106">
        <v>3</v>
      </c>
    </row>
    <row r="103" spans="1:7" s="2" customFormat="1" ht="12.75">
      <c r="A103" s="7" t="s">
        <v>89</v>
      </c>
      <c r="B103" s="8">
        <v>2542</v>
      </c>
      <c r="C103" s="9">
        <f t="shared" si="4"/>
        <v>0.025963808025177025</v>
      </c>
      <c r="D103" s="22">
        <v>66</v>
      </c>
      <c r="E103" s="75">
        <v>57</v>
      </c>
      <c r="F103" s="22">
        <v>7</v>
      </c>
      <c r="G103" s="107">
        <v>8</v>
      </c>
    </row>
    <row r="104" spans="1:7" s="2" customFormat="1" ht="12.75">
      <c r="A104" s="45" t="s">
        <v>88</v>
      </c>
      <c r="B104" s="34">
        <v>1899</v>
      </c>
      <c r="C104" s="35">
        <f t="shared" si="4"/>
        <v>0.015271195365982097</v>
      </c>
      <c r="D104" s="36">
        <v>29</v>
      </c>
      <c r="E104" s="74">
        <v>22</v>
      </c>
      <c r="F104" s="36">
        <v>0</v>
      </c>
      <c r="G104" s="106">
        <v>7</v>
      </c>
    </row>
    <row r="105" spans="1:7" s="2" customFormat="1" ht="12.75">
      <c r="A105" s="7" t="s">
        <v>35</v>
      </c>
      <c r="B105" s="8">
        <v>4582</v>
      </c>
      <c r="C105" s="9">
        <f t="shared" si="4"/>
        <v>0.02247926669576604</v>
      </c>
      <c r="D105" s="22">
        <v>103</v>
      </c>
      <c r="E105" s="75">
        <v>74</v>
      </c>
      <c r="F105" s="22">
        <v>6</v>
      </c>
      <c r="G105" s="107">
        <v>27</v>
      </c>
    </row>
    <row r="106" spans="1:12" s="1" customFormat="1" ht="12.75">
      <c r="A106" s="45" t="s">
        <v>87</v>
      </c>
      <c r="B106" s="34">
        <v>896</v>
      </c>
      <c r="C106" s="35">
        <f t="shared" si="4"/>
        <v>0.021205357142857144</v>
      </c>
      <c r="D106" s="36">
        <v>19</v>
      </c>
      <c r="E106" s="74">
        <v>11</v>
      </c>
      <c r="F106" s="36">
        <v>1</v>
      </c>
      <c r="G106" s="106">
        <v>8</v>
      </c>
      <c r="J106" s="2"/>
      <c r="K106" s="2"/>
      <c r="L106" s="2"/>
    </row>
    <row r="107" spans="1:7" s="1" customFormat="1" ht="13.5" thickBot="1">
      <c r="A107" s="7" t="s">
        <v>36</v>
      </c>
      <c r="B107" s="8">
        <v>1500</v>
      </c>
      <c r="C107" s="9">
        <f t="shared" si="4"/>
        <v>0.021333333333333333</v>
      </c>
      <c r="D107" s="22">
        <v>32</v>
      </c>
      <c r="E107" s="75">
        <v>24</v>
      </c>
      <c r="F107" s="22">
        <v>6</v>
      </c>
      <c r="G107" s="107">
        <v>8</v>
      </c>
    </row>
    <row r="108" spans="1:7" s="1" customFormat="1" ht="14.25" thickBot="1" thickTop="1">
      <c r="A108" s="10" t="s">
        <v>37</v>
      </c>
      <c r="B108" s="11">
        <f>SUM(B90:B107)</f>
        <v>31365</v>
      </c>
      <c r="C108" s="27">
        <f t="shared" si="4"/>
        <v>0.02043679260322015</v>
      </c>
      <c r="D108" s="68">
        <f>SUM(D90:D107)</f>
        <v>641</v>
      </c>
      <c r="E108" s="78">
        <f>SUM(E90:E107)</f>
        <v>470</v>
      </c>
      <c r="F108" s="101">
        <f>SUM(F90:F107)</f>
        <v>61</v>
      </c>
      <c r="G108" s="112">
        <f>SUM(G90:G107)</f>
        <v>160</v>
      </c>
    </row>
    <row r="109" spans="1:7" s="1" customFormat="1" ht="14.25" thickBot="1" thickTop="1">
      <c r="A109" s="16" t="s">
        <v>38</v>
      </c>
      <c r="B109" s="29">
        <f>B21+B47+B67+B87+B108</f>
        <v>173916</v>
      </c>
      <c r="C109" s="30">
        <f>D109/B109</f>
        <v>0.02797902435658594</v>
      </c>
      <c r="D109" s="71">
        <f>D21+D47+D67+D87+D108</f>
        <v>4866</v>
      </c>
      <c r="E109" s="82">
        <f>E21+E47+E67+E87+E108</f>
        <v>3265</v>
      </c>
      <c r="F109" s="103">
        <f>F21+F47+F67+F87+F108</f>
        <v>455</v>
      </c>
      <c r="G109" s="115">
        <f>G21+G47+G67+G87+G108</f>
        <v>1548</v>
      </c>
    </row>
    <row r="110" spans="1:7" s="1" customFormat="1" ht="13.5" thickTop="1">
      <c r="A110" s="17"/>
      <c r="B110" s="18"/>
      <c r="C110" s="14"/>
      <c r="D110" s="19"/>
      <c r="E110" s="83"/>
      <c r="F110" s="25"/>
      <c r="G110" s="116"/>
    </row>
    <row r="111" spans="1:7" s="1" customFormat="1" ht="12.75">
      <c r="A111" s="50" t="s">
        <v>39</v>
      </c>
      <c r="B111" s="51" t="s">
        <v>40</v>
      </c>
      <c r="C111" s="52">
        <f>D111/B109</f>
        <v>0.001138480645829021</v>
      </c>
      <c r="D111" s="53">
        <v>198</v>
      </c>
      <c r="E111" s="84">
        <v>128</v>
      </c>
      <c r="F111" s="53">
        <v>25</v>
      </c>
      <c r="G111" s="117">
        <v>65</v>
      </c>
    </row>
    <row r="112" spans="1:7" s="1" customFormat="1" ht="12.75">
      <c r="A112" s="54" t="s">
        <v>115</v>
      </c>
      <c r="B112" s="51" t="s">
        <v>40</v>
      </c>
      <c r="C112" s="52">
        <f>D112/B109</f>
        <v>0</v>
      </c>
      <c r="D112" s="53"/>
      <c r="E112" s="84">
        <v>2</v>
      </c>
      <c r="F112" s="104"/>
      <c r="G112" s="117">
        <v>1</v>
      </c>
    </row>
    <row r="113" spans="1:7" s="1" customFormat="1" ht="12.75">
      <c r="A113" s="54"/>
      <c r="B113" s="51" t="s">
        <v>40</v>
      </c>
      <c r="C113" s="52">
        <f>D113/B109</f>
        <v>0</v>
      </c>
      <c r="D113" s="53"/>
      <c r="E113" s="84"/>
      <c r="F113" s="104"/>
      <c r="G113" s="117"/>
    </row>
    <row r="114" spans="1:9" s="1" customFormat="1" ht="13.5" thickBot="1">
      <c r="A114" s="20"/>
      <c r="B114" s="18"/>
      <c r="C114" s="14"/>
      <c r="D114" s="24"/>
      <c r="E114" s="83"/>
      <c r="F114" s="26"/>
      <c r="G114" s="116"/>
      <c r="H114" s="65"/>
      <c r="I114" s="65"/>
    </row>
    <row r="115" spans="1:9" s="65" customFormat="1" ht="13.5" thickBot="1">
      <c r="A115" s="67" t="s">
        <v>41</v>
      </c>
      <c r="B115" s="63">
        <f>B109</f>
        <v>173916</v>
      </c>
      <c r="C115" s="64">
        <f>D115/B115</f>
        <v>0.02911750500241496</v>
      </c>
      <c r="D115" s="72">
        <f>D109+D111+D112</f>
        <v>5064</v>
      </c>
      <c r="E115" s="98">
        <f>SUM(E109+E111+E112)</f>
        <v>3395</v>
      </c>
      <c r="F115" s="72">
        <f>F109+F111+F112</f>
        <v>480</v>
      </c>
      <c r="G115" s="98">
        <f>SUM(G109+G111+G112)</f>
        <v>1614</v>
      </c>
      <c r="H115"/>
      <c r="I115"/>
    </row>
    <row r="116" spans="5:7" ht="13.5" thickTop="1">
      <c r="E116" s="97"/>
      <c r="G116" s="97"/>
    </row>
    <row r="117" spans="5:7" ht="12.75">
      <c r="E117"/>
      <c r="G117"/>
    </row>
    <row r="118" spans="5:7" ht="12.75">
      <c r="E118"/>
      <c r="G118"/>
    </row>
    <row r="119" spans="5:7" ht="12.75">
      <c r="E119"/>
      <c r="G119"/>
    </row>
    <row r="120" spans="5:7" ht="12.75">
      <c r="E120"/>
      <c r="G120"/>
    </row>
    <row r="121" spans="5:7" ht="12.75">
      <c r="E121"/>
      <c r="G121"/>
    </row>
    <row r="122" spans="5:7" ht="12.75">
      <c r="E122"/>
      <c r="G122"/>
    </row>
    <row r="123" spans="5:7" ht="12.75">
      <c r="E123"/>
      <c r="G123"/>
    </row>
    <row r="124" spans="5:7" ht="12.75">
      <c r="E124"/>
      <c r="G124"/>
    </row>
    <row r="125" spans="5:7" ht="12.75">
      <c r="E125"/>
      <c r="G125"/>
    </row>
    <row r="126" spans="5:7" ht="12.75">
      <c r="E126"/>
      <c r="G126"/>
    </row>
    <row r="127" spans="5:7" ht="12.75">
      <c r="E127"/>
      <c r="G127"/>
    </row>
    <row r="128" spans="5:7" ht="12.75">
      <c r="E128"/>
      <c r="G128"/>
    </row>
    <row r="129" spans="5:7" ht="12.75">
      <c r="E129"/>
      <c r="G129"/>
    </row>
    <row r="130" spans="5:7" ht="12.75">
      <c r="E130"/>
      <c r="G130"/>
    </row>
    <row r="131" spans="5:7" ht="12.75">
      <c r="E131"/>
      <c r="G131"/>
    </row>
    <row r="132" spans="5:7" ht="12.75">
      <c r="E132"/>
      <c r="G132"/>
    </row>
    <row r="133" spans="5:7" ht="12.75">
      <c r="E133"/>
      <c r="G133"/>
    </row>
    <row r="134" spans="5:7" ht="12.75">
      <c r="E134"/>
      <c r="G134"/>
    </row>
    <row r="135" spans="5:7" ht="12.75">
      <c r="E135"/>
      <c r="G135"/>
    </row>
    <row r="136" spans="5:7" ht="12.75">
      <c r="E136"/>
      <c r="G136"/>
    </row>
    <row r="137" spans="5:7" ht="12.75">
      <c r="E137"/>
      <c r="G137"/>
    </row>
    <row r="138" spans="5:7" ht="12.75">
      <c r="E138"/>
      <c r="G138"/>
    </row>
    <row r="139" spans="5:7" ht="12.75">
      <c r="E139" s="96"/>
      <c r="G139"/>
    </row>
    <row r="140" spans="5:7" ht="12.75">
      <c r="E140"/>
      <c r="G140"/>
    </row>
    <row r="141" spans="5:7" ht="12.75">
      <c r="E141"/>
      <c r="G141"/>
    </row>
    <row r="142" spans="5:7" ht="12.75">
      <c r="E142"/>
      <c r="G142"/>
    </row>
    <row r="143" spans="5:7" ht="12.75">
      <c r="E143"/>
      <c r="G143"/>
    </row>
    <row r="144" spans="5:7" ht="12.75">
      <c r="E144"/>
      <c r="G144"/>
    </row>
    <row r="145" spans="5:7" ht="12.75">
      <c r="E145"/>
      <c r="G145"/>
    </row>
    <row r="146" spans="5:7" ht="12.75">
      <c r="E146"/>
      <c r="G146"/>
    </row>
    <row r="147" spans="5:7" ht="12.75">
      <c r="E147"/>
      <c r="G147"/>
    </row>
    <row r="148" spans="5:7" ht="12.75">
      <c r="E148"/>
      <c r="G148"/>
    </row>
    <row r="149" spans="5:7" ht="12.75">
      <c r="E149"/>
      <c r="G149"/>
    </row>
    <row r="150" spans="5:7" ht="12.75">
      <c r="E150"/>
      <c r="G150"/>
    </row>
    <row r="151" spans="5:7" ht="12.75">
      <c r="E151"/>
      <c r="G151"/>
    </row>
    <row r="152" spans="5:7" ht="12.75">
      <c r="E152"/>
      <c r="G152"/>
    </row>
    <row r="153" spans="5:7" ht="12.75">
      <c r="E153"/>
      <c r="G153"/>
    </row>
    <row r="154" spans="5:7" ht="12.75">
      <c r="E154"/>
      <c r="G154"/>
    </row>
    <row r="155" spans="5:7" ht="12.75">
      <c r="E155"/>
      <c r="G155"/>
    </row>
    <row r="156" spans="5:7" ht="12.75">
      <c r="E156"/>
      <c r="G156"/>
    </row>
    <row r="157" spans="5:7" ht="12.75">
      <c r="E157"/>
      <c r="G157"/>
    </row>
    <row r="158" spans="5:7" ht="12.75">
      <c r="E158"/>
      <c r="G158"/>
    </row>
    <row r="159" spans="5:7" ht="12.75">
      <c r="E159"/>
      <c r="G159"/>
    </row>
    <row r="160" spans="5:7" ht="12.75">
      <c r="E160"/>
      <c r="G160"/>
    </row>
    <row r="161" spans="5:7" ht="12.75">
      <c r="E161"/>
      <c r="G161"/>
    </row>
    <row r="162" spans="5:7" ht="12.75">
      <c r="E162"/>
      <c r="G162"/>
    </row>
    <row r="163" spans="5:7" ht="12.75">
      <c r="E163"/>
      <c r="G163"/>
    </row>
    <row r="164" spans="5:7" ht="12.75">
      <c r="E164"/>
      <c r="G164"/>
    </row>
    <row r="165" spans="5:7" ht="12.75">
      <c r="E165"/>
      <c r="G165"/>
    </row>
    <row r="166" spans="5:7" ht="12.75">
      <c r="E166"/>
      <c r="G166"/>
    </row>
    <row r="167" spans="5:7" ht="12.75">
      <c r="E167"/>
      <c r="G167"/>
    </row>
    <row r="168" spans="5:7" ht="12.75">
      <c r="E168"/>
      <c r="G168"/>
    </row>
    <row r="169" spans="5:7" ht="12.75">
      <c r="E169"/>
      <c r="G169"/>
    </row>
    <row r="170" spans="5:7" ht="12.75">
      <c r="E170"/>
      <c r="G170"/>
    </row>
    <row r="171" spans="5:7" ht="12.75">
      <c r="E171"/>
      <c r="G171"/>
    </row>
    <row r="172" spans="5:7" ht="12.75">
      <c r="E172"/>
      <c r="G172"/>
    </row>
    <row r="173" spans="5:7" ht="12.75">
      <c r="E173"/>
      <c r="G173"/>
    </row>
    <row r="174" spans="5:7" ht="12.75">
      <c r="E174"/>
      <c r="G174"/>
    </row>
    <row r="175" spans="5:7" ht="12.75">
      <c r="E175"/>
      <c r="G175"/>
    </row>
    <row r="176" spans="5:7" ht="12.75">
      <c r="E176"/>
      <c r="G176"/>
    </row>
    <row r="177" spans="5:7" ht="12.75">
      <c r="E177"/>
      <c r="G177"/>
    </row>
    <row r="178" spans="5:7" ht="12.75">
      <c r="E178"/>
      <c r="G178"/>
    </row>
    <row r="179" spans="5:7" ht="12.75">
      <c r="E179"/>
      <c r="G179"/>
    </row>
    <row r="180" spans="5:7" ht="12.75">
      <c r="E180"/>
      <c r="G180"/>
    </row>
    <row r="181" spans="5:7" ht="12.75">
      <c r="E181"/>
      <c r="G181"/>
    </row>
    <row r="182" spans="5:7" ht="12.75">
      <c r="E182"/>
      <c r="G182" s="96"/>
    </row>
    <row r="183" spans="5:7" ht="12.75">
      <c r="E183"/>
      <c r="G183"/>
    </row>
    <row r="184" ht="12.75">
      <c r="G184"/>
    </row>
    <row r="185" ht="12.75">
      <c r="G185"/>
    </row>
    <row r="186" ht="12.75">
      <c r="G186"/>
    </row>
    <row r="187" ht="12.75">
      <c r="G187"/>
    </row>
    <row r="188" ht="12.75">
      <c r="G188"/>
    </row>
    <row r="189" ht="12.75">
      <c r="G189"/>
    </row>
    <row r="190" ht="12.75">
      <c r="G190"/>
    </row>
    <row r="191" ht="12.75">
      <c r="G191"/>
    </row>
  </sheetData>
  <mergeCells count="16">
    <mergeCell ref="E69:F69"/>
    <mergeCell ref="E89:F89"/>
    <mergeCell ref="E3:G3"/>
    <mergeCell ref="E23:F23"/>
    <mergeCell ref="E49:F49"/>
    <mergeCell ref="E22:G22"/>
    <mergeCell ref="E48:G48"/>
    <mergeCell ref="E68:G68"/>
    <mergeCell ref="E88:G88"/>
    <mergeCell ref="E4:F4"/>
    <mergeCell ref="A2:D2"/>
    <mergeCell ref="A48:D48"/>
    <mergeCell ref="A3:D3"/>
    <mergeCell ref="A88:D88"/>
    <mergeCell ref="A68:D68"/>
    <mergeCell ref="A22:D22"/>
  </mergeCells>
  <printOptions/>
  <pageMargins left="0.5" right="0.75" top="1" bottom="1" header="0.5" footer="0.5"/>
  <pageSetup horizontalDpi="600" verticalDpi="600" orientation="landscape" scale="65" r:id="rId1"/>
  <rowBreaks count="4" manualBreakCount="4">
    <brk id="21" max="255" man="1"/>
    <brk id="47" max="255" man="1"/>
    <brk id="67" max="255" man="1"/>
    <brk id="8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County of Henrico, 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Voter Registration</dc:creator>
  <cp:keywords/>
  <dc:description/>
  <cp:lastModifiedBy>fun</cp:lastModifiedBy>
  <cp:lastPrinted>2005-08-10T13:19:51Z</cp:lastPrinted>
  <dcterms:created xsi:type="dcterms:W3CDTF">2001-04-23T19:31:10Z</dcterms:created>
  <dcterms:modified xsi:type="dcterms:W3CDTF">2006-06-14T20:34:13Z</dcterms:modified>
  <cp:category/>
  <cp:version/>
  <cp:contentType/>
  <cp:contentStatus/>
</cp:coreProperties>
</file>