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Tabulation 1" sheetId="1" r:id="rId1"/>
    <sheet name="Tabulation 2" sheetId="2" r:id="rId2"/>
    <sheet name="Sheet1" sheetId="3" r:id="rId3"/>
  </sheets>
  <definedNames>
    <definedName name="_xlnm.Print_Titles" localSheetId="0">'Tabulation 1'!$1:$5</definedName>
    <definedName name="_xlnm.Print_Titles" localSheetId="1">'Tabulation 2'!$1:$5</definedName>
  </definedNames>
  <calcPr fullCalcOnLoad="1"/>
</workbook>
</file>

<file path=xl/sharedStrings.xml><?xml version="1.0" encoding="utf-8"?>
<sst xmlns="http://schemas.openxmlformats.org/spreadsheetml/2006/main" count="531" uniqueCount="177">
  <si>
    <t>Make and Model #</t>
  </si>
  <si>
    <t>Quantity</t>
  </si>
  <si>
    <t>Payment Terms</t>
  </si>
  <si>
    <t>Delivery (10 calendar days)</t>
  </si>
  <si>
    <t>Bid # 11-9085-6YD   -  Video Projection System Components and Accessories</t>
  </si>
  <si>
    <t>BID NO:  11-9085-6YD</t>
  </si>
  <si>
    <t>BID DATE:  July 26, 2011, 2:00 pm</t>
  </si>
  <si>
    <t>DEPT:  HCPS</t>
  </si>
  <si>
    <t>Price Per Unit</t>
  </si>
  <si>
    <t>Total Bid Price</t>
  </si>
  <si>
    <t>Item 2: Classroom Projector 52" x  92" (DaLite Model B with CSR  or approved equivalent)</t>
  </si>
  <si>
    <t>Item 4: Classroom Projector, Epson PowerLite 410W Short Throw Projector, # V11H330020 (No Substitutions)</t>
  </si>
  <si>
    <t>Item 5: Classroom Projector, Epson PowerLite 450W  # V11H318020 (No Substitutions)</t>
  </si>
  <si>
    <t>Item 6: Classroom Projector, Epson PowerLite 455Wi  # V11H440020 (No Substitutions)</t>
  </si>
  <si>
    <t>Item 7: Short Throw Wall Mount for PowerLite 410W #V12H003B24 (No Substitutions)</t>
  </si>
  <si>
    <t>Item 8: Auditorium Projector, Epson PowerLite PRO G5550NL, # V11H351920 (No Substitutions)</t>
  </si>
  <si>
    <t>Item 9: Auditorium Projector, Epson PowerLite PRO G5650WNL, # V11H347920 (No Substitutions)</t>
  </si>
  <si>
    <t>Item 10: Medium Throw Lens #1 for the Epson PRO G5550NL &amp; PRO G5650WNL Projector, # V12H004M04 (No Substitutions)</t>
  </si>
  <si>
    <t>Item 11: Standard Throw Lens for the Epson PRO G5550NL &amp; PRO G5650WNL Projector, # V12H004S05 (No Substitutions)</t>
  </si>
  <si>
    <t>Item 12: Long Throw Lens for the Epson PRO G5550NL &amp; PRO G5650WNL Projector, # V12H004L06 (No Substitutions)</t>
  </si>
  <si>
    <t>Item 13: Auditorium Projector Wall Mount Peerless #PWA-14 (or approved equivalent)</t>
  </si>
  <si>
    <t>Item 14: Classroom Amplified Speaker, 2 X 2 Ceiling drop in Panel. Bogan #ACD2X2CA (No Substitutes)</t>
  </si>
  <si>
    <t>Item 16: Classroom Adjustable Length Extension Columns (Peerless ADJ 018024 or approved equivalent)</t>
  </si>
  <si>
    <t>Item 17: Classroom Adjustble Length Extension Columns (Peerless ADJ 012018 or approved equivalent)</t>
  </si>
  <si>
    <t>Item 18: Classroom Projector Uni-strut Mount kit compatible with the Epson PowerLite 95 projector.</t>
  </si>
  <si>
    <t xml:space="preserve">Item 19: Classroom Projector I-Beam mount kit compatible with the Epson PowerLite 95 projector </t>
  </si>
  <si>
    <t xml:space="preserve">Item 20: Universal Projector Ceiling Mount, Epson ELPMBPJF or approved equal  </t>
  </si>
  <si>
    <t>Item 21: White Board Stand-off mount, Chief #WBMUS (No Substitutes)</t>
  </si>
  <si>
    <t>Item 22: White Board Marker board/projection surface, Epson # V12H468002 or approved equal</t>
  </si>
  <si>
    <t>Item 23: USB 1.1 Superbooster/Extender, CablesToGo #29341 (No Substitutes)</t>
  </si>
  <si>
    <t xml:space="preserve">Item 24: USB 2.0 Super Booster Dongle Kit, CablesToGo #53880 (No Substitutes) </t>
  </si>
  <si>
    <t>Total Bid Price (Items 1-24):</t>
  </si>
  <si>
    <t>Acknowledges Epson 2 year lamp warranty for Items 1, 4, 5, 6, 8 and 9</t>
  </si>
  <si>
    <t>SCC #</t>
  </si>
  <si>
    <t>COUNTY OF HENRICO BID TABULATION</t>
  </si>
  <si>
    <t>Item 1: Classroom Projector; Epson PowerLite 95, #V11H383020 (No Substitutions)</t>
  </si>
  <si>
    <t>Item 3: Classroom Projection Screens, 70"x 70" (DaLite Model B with CSR or approved equivalent)</t>
  </si>
  <si>
    <t>Item 15: Bogan Speaker Power Supply 24VDC/600ma. Bogan #SPS2406 (No Substitutes)</t>
  </si>
  <si>
    <t>Wheat Systems Integration, L.L.C.</t>
  </si>
  <si>
    <t>Epson V11H383020</t>
  </si>
  <si>
    <t>DaLite 85324</t>
  </si>
  <si>
    <t>DaLite 85292</t>
  </si>
  <si>
    <t>Epson V11H330020</t>
  </si>
  <si>
    <t>Epson V11H318020</t>
  </si>
  <si>
    <t>Epson V11H440020</t>
  </si>
  <si>
    <t>Epson V12H003B24</t>
  </si>
  <si>
    <t>Epson V11H351920</t>
  </si>
  <si>
    <t>Epson V11H347920</t>
  </si>
  <si>
    <t>Epson V12H004M04</t>
  </si>
  <si>
    <t>Epson V12H004S05</t>
  </si>
  <si>
    <t>Epson V12H004L06</t>
  </si>
  <si>
    <t>Peerless PWA-14</t>
  </si>
  <si>
    <t>Bogan ACD2X2CA</t>
  </si>
  <si>
    <t>Bogan SPS2406</t>
  </si>
  <si>
    <t>Peerless AEC018024</t>
  </si>
  <si>
    <t>Peerless AEC012018</t>
  </si>
  <si>
    <t>Peerless ACC 550</t>
  </si>
  <si>
    <t>Peerless ACC 559</t>
  </si>
  <si>
    <t>Epson ELPMBPJF</t>
  </si>
  <si>
    <t>Chief WBMUS</t>
  </si>
  <si>
    <t>Epson V12H468002</t>
  </si>
  <si>
    <t>CablesToGo 29341</t>
  </si>
  <si>
    <t>CablesToGo 53880</t>
  </si>
  <si>
    <t>Yes</t>
  </si>
  <si>
    <t>Net</t>
  </si>
  <si>
    <t>S083648-8</t>
  </si>
  <si>
    <t>Communications Supply Corporation</t>
  </si>
  <si>
    <t>Peerless ADJ018024</t>
  </si>
  <si>
    <t>Peerless ADJ012018</t>
  </si>
  <si>
    <t>Peerless ACC550/PRG-UNV</t>
  </si>
  <si>
    <t>Peerless ACC559/PRG-UNV</t>
  </si>
  <si>
    <t>Net 30</t>
  </si>
  <si>
    <t>F138921-4</t>
  </si>
  <si>
    <t>Pro Video Sales, Inc.</t>
  </si>
  <si>
    <t>Peerless AEC012024</t>
  </si>
  <si>
    <t>Peerless CMJ300</t>
  </si>
  <si>
    <t>Peerless ACC559</t>
  </si>
  <si>
    <t>1% 20 N/30</t>
  </si>
  <si>
    <t>Advanced Communications and Presentations, Inc.</t>
  </si>
  <si>
    <t>Peerless ACC550</t>
  </si>
  <si>
    <t>Peerless ACC 558 or ACC559</t>
  </si>
  <si>
    <t>Net 30 Days</t>
  </si>
  <si>
    <t>F165348-6</t>
  </si>
  <si>
    <t>Audio Visuals Innovations, Inc. (A wholly owend subsidary of AVI SPL)</t>
  </si>
  <si>
    <t>DaLite 98023</t>
  </si>
  <si>
    <t>DaLite 91953</t>
  </si>
  <si>
    <t>Chief CMA 372</t>
  </si>
  <si>
    <t>Chief CMA 360</t>
  </si>
  <si>
    <t>F171816-4</t>
  </si>
  <si>
    <t>BID DATE:  May 28, 2014</t>
  </si>
  <si>
    <t>Item 1: 12" X 20" Digital Prints</t>
  </si>
  <si>
    <t>20# bond, Black &amp; White-Full Scale:</t>
  </si>
  <si>
    <t>Estimated Annual Quantity</t>
  </si>
  <si>
    <t>Unit Price Per Sq. Ft.</t>
  </si>
  <si>
    <t>Item 2:  18" X 24" Digital Prints</t>
  </si>
  <si>
    <t>Item 3: 24” X 30” Digital Prints</t>
  </si>
  <si>
    <t>Item 4: 24” X 36” Digital Prints</t>
  </si>
  <si>
    <t>Item 5: 30” X 42” Digital Prints</t>
  </si>
  <si>
    <t>Item 6: 35” X 87” Digital Wall Map</t>
  </si>
  <si>
    <t>20# bond, Color-Full Scale:</t>
  </si>
  <si>
    <t>Item 7: 12" X 20" Digital Prints</t>
  </si>
  <si>
    <t>Item 8:  18" X 24" Digital Prints</t>
  </si>
  <si>
    <t>Item 9: 24” X 30” Digital Prints</t>
  </si>
  <si>
    <t>Item 10: 24” X 36” Digital Prints</t>
  </si>
  <si>
    <t>Item 11: 30” X 42” Digital Prints</t>
  </si>
  <si>
    <t>Item 12: 35” X 87” Digital Wall Map</t>
  </si>
  <si>
    <t>Digital Prints, 20# bond, CAD Color - Half Scale</t>
  </si>
  <si>
    <t>Digital Prints, 20# bond, Black &amp; White - Half Scale</t>
  </si>
  <si>
    <t xml:space="preserve">Item 13: 12" X 18" </t>
  </si>
  <si>
    <t xml:space="preserve">Item 14: 15" X 22" </t>
  </si>
  <si>
    <t xml:space="preserve">Item 15: 18" X 24" </t>
  </si>
  <si>
    <t xml:space="preserve">Item 16: 12" X 18" </t>
  </si>
  <si>
    <t xml:space="preserve">Item 17: 15" X 22" </t>
  </si>
  <si>
    <t xml:space="preserve">Item 18: 18" X 24" </t>
  </si>
  <si>
    <t>Mounting on foam core board</t>
  </si>
  <si>
    <t>Item 19: ¼”X48”X96”</t>
  </si>
  <si>
    <t>Item 20: ¼ X30”X42”</t>
  </si>
  <si>
    <t>Item 21: ¼” – 3/16”X24”X36”</t>
  </si>
  <si>
    <t>Item 22: Mylar, 4 Mil Double Mat</t>
  </si>
  <si>
    <t>Item 23: Mylar, 4 Mil Opaque</t>
  </si>
  <si>
    <t>Item 24: Velum, 18# Non-erasable</t>
  </si>
  <si>
    <t>Item 25: Velum, 18# Erasable</t>
  </si>
  <si>
    <t>Item 26: Lamination – 24” x 36”</t>
  </si>
  <si>
    <t xml:space="preserve">Item 27: Reproduction of Specification
Booklets 8-1/2” x 11, 20# Bond, 84
Min. Brightness, Black &amp; White </t>
  </si>
  <si>
    <t xml:space="preserve">Unit Price </t>
  </si>
  <si>
    <t xml:space="preserve">Item 28:  Reproduction of Specification
Booklets 8-1/2” x 14, 20# Bond, 84
Min. Brightness, Black &amp; White
</t>
  </si>
  <si>
    <t xml:space="preserve">Item 29: Reproduction of Specification
Booklets 11 x 17, 20# Bond, 84
Min. Brightness, Black &amp; White
</t>
  </si>
  <si>
    <t xml:space="preserve">Item 30: Reproduction of Specification
Booklets 8-1/2” x 11, 20# Bond, 90
Min. Brightness, Color
</t>
  </si>
  <si>
    <t xml:space="preserve">Item 31: Reproduction of Specification
Booklets 8-1/2” x 14, 20# Bond, 90
Min. Brightness, Color
</t>
  </si>
  <si>
    <t xml:space="preserve">Item 32: Reproduction of Specification
Booklets 11 x 17, 20# Bond, 90
Min. Brightness, Color
</t>
  </si>
  <si>
    <t xml:space="preserve">Item 33: Reproduction of Specification
Booklets 8-1/2” x 11, 24# Premium Bond, 110 Min. Brightness, Color
</t>
  </si>
  <si>
    <t xml:space="preserve">Item 34: Reproduction of Specification
Booklets 8-1/2” x 14, 24# Premium Bond, 110 Min. Brightness, Color
 </t>
  </si>
  <si>
    <t xml:space="preserve">Item 35: Reproduction of Specification
Booklets 11 x 17, 24# Premium Bond, 110 Min. Brightness, Color
</t>
  </si>
  <si>
    <t xml:space="preserve">Item 36: Drilling – 2 hole (Price per manuals)
</t>
  </si>
  <si>
    <t xml:space="preserve">Item 37: Drilling – 3 hole (Price per manuals)
</t>
  </si>
  <si>
    <t>Item 38: 1/4 -  3/4</t>
  </si>
  <si>
    <t>GBC Binding (Price per manuals)</t>
  </si>
  <si>
    <t>Item 39: 3/4 – 1 1/4</t>
  </si>
  <si>
    <t>Unit Price</t>
  </si>
  <si>
    <t>Item 40: Over 1 1/4</t>
  </si>
  <si>
    <t>Velo Binding</t>
  </si>
  <si>
    <t>Item 41: 1/4 -  3/4</t>
  </si>
  <si>
    <t>Item 42: 3/4 – 1 1/4</t>
  </si>
  <si>
    <t>Item 43: Over 1 1/4</t>
  </si>
  <si>
    <t>Item 44: 1 - fold (price per sheet)</t>
  </si>
  <si>
    <t>Item 45: 2 - fold (price per sheet)</t>
  </si>
  <si>
    <t xml:space="preserve">Unit Price Per Sq. Ft. </t>
  </si>
  <si>
    <t xml:space="preserve">Item 46: Black and White scanning to digital file and storage of blueline and blackline plans – Quantities less
than 50
</t>
  </si>
  <si>
    <t xml:space="preserve">Item 47:  Black and White scanning to digital
file and storage of blueline and 
blackline plans – Quantities 51 - 100
</t>
  </si>
  <si>
    <t xml:space="preserve">Item 48: Black and White scanning to digital
file and storage of blueline and 
blackline plans – Quantities greater
than 100
</t>
  </si>
  <si>
    <t xml:space="preserve">Item 49: Color scanning to digital file and
storage – Quantities 1 sheet to 50
sheets
</t>
  </si>
  <si>
    <t xml:space="preserve">Item 50: Color scanning to digital file and
storage – Quantities 51 sheets to 
100 sheets
</t>
  </si>
  <si>
    <t xml:space="preserve">Item 51: Color scanning to digital file and
storage – Quantities greater than
100 sheets
</t>
  </si>
  <si>
    <t xml:space="preserve">Item 52: Write stored images to CD-
ROM Disk per 800MB Disk
</t>
  </si>
  <si>
    <t>Price Per Each</t>
  </si>
  <si>
    <t xml:space="preserve">Item 53: Plan holder charge per project
Per Page 7, Section 5. , B.
</t>
  </si>
  <si>
    <t xml:space="preserve">Item 54: Internal Distribution Per Page
8, Section 5. , C.
</t>
  </si>
  <si>
    <t xml:space="preserve">Item 55: External Distribution Per Page
8, Section 5. , D.
</t>
  </si>
  <si>
    <t>Total Bid Price (Lots 1-5, items 1-55)</t>
  </si>
  <si>
    <t>Bizport, LTD.</t>
  </si>
  <si>
    <t>Addendum No. 1</t>
  </si>
  <si>
    <t>Unit Price per trip</t>
  </si>
  <si>
    <t>ARC Document Solutions</t>
  </si>
  <si>
    <t>LOT 1 TOTAL BID PRICE</t>
  </si>
  <si>
    <t>LOT 2 TOTAL BID PRICE</t>
  </si>
  <si>
    <t>LOT 3 TOTAL BID PRICE</t>
  </si>
  <si>
    <t>`</t>
  </si>
  <si>
    <t>LOT 5 TOTAL BID PRICE</t>
  </si>
  <si>
    <t>LOT 4 TOTAL BID PRICE</t>
  </si>
  <si>
    <t xml:space="preserve">    Printing, Reproduction &amp; Bid Distribution Services</t>
  </si>
  <si>
    <t>IFB NO:  14-9599-4YD</t>
  </si>
  <si>
    <t>DEPT:  Henrico County General Government &amp; HCPS</t>
  </si>
  <si>
    <t xml:space="preserve">LOT 1 - DIGITAL LARGE DOCUMENT PRINTING-
</t>
  </si>
  <si>
    <t xml:space="preserve">LOT 5 -  BID DISTRIBUTION SERVICES
</t>
  </si>
  <si>
    <t xml:space="preserve">LOT 4 -  ELECTRONIC FILES
</t>
  </si>
  <si>
    <t xml:space="preserve">LOT 3 -  DIGITAL SCANNING AND GRAPHIC FILE CONVERSION
</t>
  </si>
  <si>
    <t>LOT 2 -  SPECIFICATION BOOKLETS, REPORTS AND OTHER COPYING
Black &amp; White and Color ( Price per impression)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</si>
</sst>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  <numFmt numFmtId="176" formatCode="_([$$-409]* #,##0.00_);_([$$-409]* \(#,##0.00\);_([$$-409]* &quot;-&quot;??_);_(@_)"/>
    <numFmt numFmtId="177" formatCode="_(&quot;$&quot;* #,##0.000_);_(&quot;$&quot;* \(#,##0.000\);_(&quot;$&quot;* &quot;-&quot;??_);_(@_)"/>
    <numFmt numFmtId="178" formatCode="_(&quot;$&quot;* #,##0.0_);_(&quot;$&quot;* \(#,##0.0\);_(&quot;$&quot;* &quot;-&quot;?_);_(@_)"/>
    <numFmt numFmtId="179" formatCode="_(&quot;$&quot;* #,##0.000_);_(&quot;$&quot;* \(#,##0.000\);_(&quot;$&quot;* &quot;-&quot;???_);_(@_)"/>
    <numFmt numFmtId="180" formatCode="_([$$-409]* #,##0.0000_);_([$$-409]* \(#,##0.0000\);_([$$-409]* &quot;-&quot;????_);_(@_)"/>
    <numFmt numFmtId="181" formatCode="&quot;$&quot;#,##0.000_);[Red]\(&quot;$&quot;#,##0.000\)"/>
    <numFmt numFmtId="182" formatCode="&quot;$&quot;#,##0.0000_);[Red]\(&quot;$&quot;#,##0.00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4" fontId="4" fillId="0" borderId="10" xfId="44" applyFont="1" applyBorder="1" applyAlignment="1">
      <alignment horizontal="center" vertical="top" wrapText="1"/>
    </xf>
    <xf numFmtId="44" fontId="5" fillId="0" borderId="10" xfId="44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44" applyNumberFormat="1" applyFont="1" applyBorder="1" applyAlignment="1">
      <alignment horizontal="center" vertical="top" wrapText="1"/>
    </xf>
    <xf numFmtId="44" fontId="6" fillId="0" borderId="10" xfId="44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4" fontId="5" fillId="0" borderId="10" xfId="44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vertical="top" wrapText="1"/>
    </xf>
    <xf numFmtId="8" fontId="4" fillId="0" borderId="10" xfId="0" applyNumberFormat="1" applyFont="1" applyBorder="1" applyAlignment="1">
      <alignment vertical="top" wrapText="1"/>
    </xf>
    <xf numFmtId="44" fontId="5" fillId="0" borderId="10" xfId="44" applyFont="1" applyBorder="1" applyAlignment="1">
      <alignment vertical="top" wrapText="1"/>
    </xf>
    <xf numFmtId="44" fontId="4" fillId="0" borderId="10" xfId="44" applyFont="1" applyBorder="1" applyAlignment="1">
      <alignment vertical="top" wrapText="1"/>
    </xf>
    <xf numFmtId="3" fontId="4" fillId="0" borderId="10" xfId="42" applyNumberFormat="1" applyFont="1" applyBorder="1" applyAlignment="1">
      <alignment vertical="center" wrapText="1"/>
    </xf>
    <xf numFmtId="37" fontId="4" fillId="0" borderId="10" xfId="44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37" fontId="4" fillId="0" borderId="10" xfId="44" applyNumberFormat="1" applyFont="1" applyBorder="1" applyAlignment="1">
      <alignment horizontal="right" vertical="top" wrapText="1"/>
    </xf>
    <xf numFmtId="44" fontId="4" fillId="0" borderId="10" xfId="44" applyFont="1" applyBorder="1" applyAlignment="1">
      <alignment horizontal="right" vertical="top" wrapText="1"/>
    </xf>
    <xf numFmtId="3" fontId="4" fillId="0" borderId="10" xfId="42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top" wrapText="1"/>
    </xf>
    <xf numFmtId="0" fontId="4" fillId="0" borderId="10" xfId="44" applyNumberFormat="1" applyFont="1" applyBorder="1" applyAlignment="1">
      <alignment horizontal="right" vertical="top" wrapText="1"/>
    </xf>
    <xf numFmtId="3" fontId="4" fillId="0" borderId="10" xfId="44" applyNumberFormat="1" applyFont="1" applyBorder="1" applyAlignment="1">
      <alignment horizontal="right" vertical="top" wrapText="1"/>
    </xf>
    <xf numFmtId="44" fontId="4" fillId="0" borderId="10" xfId="44" applyNumberFormat="1" applyFont="1" applyBorder="1" applyAlignment="1">
      <alignment horizontal="right" vertical="top" wrapText="1"/>
    </xf>
    <xf numFmtId="44" fontId="4" fillId="0" borderId="10" xfId="0" applyNumberFormat="1" applyFont="1" applyBorder="1" applyAlignment="1">
      <alignment vertical="top" wrapText="1"/>
    </xf>
    <xf numFmtId="44" fontId="4" fillId="0" borderId="10" xfId="44" applyNumberFormat="1" applyFont="1" applyBorder="1" applyAlignment="1">
      <alignment vertical="top" wrapText="1"/>
    </xf>
    <xf numFmtId="177" fontId="4" fillId="0" borderId="10" xfId="0" applyNumberFormat="1" applyFont="1" applyBorder="1" applyAlignment="1">
      <alignment vertical="top" wrapText="1"/>
    </xf>
    <xf numFmtId="44" fontId="5" fillId="0" borderId="10" xfId="0" applyNumberFormat="1" applyFont="1" applyBorder="1" applyAlignment="1">
      <alignment horizontal="center" vertical="top" wrapText="1"/>
    </xf>
    <xf numFmtId="44" fontId="4" fillId="0" borderId="10" xfId="0" applyNumberFormat="1" applyFont="1" applyBorder="1" applyAlignment="1">
      <alignment horizontal="center" vertical="top" wrapText="1"/>
    </xf>
    <xf numFmtId="177" fontId="4" fillId="0" borderId="10" xfId="44" applyNumberFormat="1" applyFont="1" applyBorder="1" applyAlignment="1">
      <alignment horizontal="center" vertical="top" wrapText="1"/>
    </xf>
    <xf numFmtId="44" fontId="4" fillId="0" borderId="10" xfId="44" applyNumberFormat="1" applyFont="1" applyBorder="1" applyAlignment="1">
      <alignment horizontal="center" vertical="top" wrapText="1"/>
    </xf>
    <xf numFmtId="8" fontId="4" fillId="0" borderId="10" xfId="0" applyNumberFormat="1" applyFont="1" applyBorder="1" applyAlignment="1">
      <alignment horizontal="right" vertical="top" wrapText="1"/>
    </xf>
    <xf numFmtId="8" fontId="4" fillId="0" borderId="10" xfId="44" applyNumberFormat="1" applyFont="1" applyBorder="1" applyAlignment="1">
      <alignment vertical="top" wrapText="1"/>
    </xf>
    <xf numFmtId="175" fontId="4" fillId="0" borderId="10" xfId="44" applyNumberFormat="1" applyFont="1" applyBorder="1" applyAlignment="1">
      <alignment horizontal="right" vertical="top" wrapText="1"/>
    </xf>
    <xf numFmtId="8" fontId="4" fillId="0" borderId="10" xfId="44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176" fontId="4" fillId="0" borderId="10" xfId="59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8" fontId="5" fillId="0" borderId="10" xfId="44" applyNumberFormat="1" applyFont="1" applyBorder="1" applyAlignment="1">
      <alignment vertical="top" wrapText="1"/>
    </xf>
    <xf numFmtId="44" fontId="5" fillId="0" borderId="10" xfId="0" applyNumberFormat="1" applyFont="1" applyFill="1" applyBorder="1" applyAlignment="1">
      <alignment vertical="top" wrapText="1"/>
    </xf>
    <xf numFmtId="44" fontId="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02">
      <selection activeCell="A133" sqref="A133"/>
    </sheetView>
  </sheetViews>
  <sheetFormatPr defaultColWidth="9.140625" defaultRowHeight="12.75"/>
  <cols>
    <col min="1" max="1" width="30.28125" style="0" customWidth="1"/>
    <col min="2" max="3" width="17.00390625" style="19" customWidth="1"/>
    <col min="4" max="4" width="17.421875" style="19" customWidth="1"/>
    <col min="5" max="6" width="18.00390625" style="19" customWidth="1"/>
  </cols>
  <sheetData>
    <row r="1" spans="1:6" ht="31.5">
      <c r="A1" s="1" t="s">
        <v>34</v>
      </c>
      <c r="B1" s="58" t="s">
        <v>4</v>
      </c>
      <c r="C1" s="58"/>
      <c r="D1" s="58"/>
      <c r="E1" s="58"/>
      <c r="F1" s="58"/>
    </row>
    <row r="2" spans="1:6" ht="12.75">
      <c r="A2" s="2" t="s">
        <v>5</v>
      </c>
      <c r="B2" s="56" t="s">
        <v>38</v>
      </c>
      <c r="C2" s="56" t="s">
        <v>66</v>
      </c>
      <c r="D2" s="56" t="s">
        <v>73</v>
      </c>
      <c r="E2" s="56" t="s">
        <v>78</v>
      </c>
      <c r="F2" s="56" t="s">
        <v>83</v>
      </c>
    </row>
    <row r="3" spans="1:6" ht="12.75">
      <c r="A3" s="2" t="s">
        <v>6</v>
      </c>
      <c r="B3" s="57"/>
      <c r="C3" s="57"/>
      <c r="D3" s="57"/>
      <c r="E3" s="57"/>
      <c r="F3" s="57"/>
    </row>
    <row r="4" spans="1:6" ht="12.75">
      <c r="A4" s="2" t="s">
        <v>7</v>
      </c>
      <c r="B4" s="57"/>
      <c r="C4" s="57"/>
      <c r="D4" s="57"/>
      <c r="E4" s="57"/>
      <c r="F4" s="57"/>
    </row>
    <row r="5" spans="1:6" ht="26.25" customHeight="1">
      <c r="A5" s="3"/>
      <c r="B5" s="57"/>
      <c r="C5" s="57"/>
      <c r="D5" s="57"/>
      <c r="E5" s="57"/>
      <c r="F5" s="57"/>
    </row>
    <row r="6" spans="1:6" ht="38.25">
      <c r="A6" s="3" t="s">
        <v>35</v>
      </c>
      <c r="B6" s="16"/>
      <c r="C6" s="16"/>
      <c r="D6" s="15"/>
      <c r="E6" s="15"/>
      <c r="F6" s="15"/>
    </row>
    <row r="7" spans="1:6" ht="12.75">
      <c r="A7" s="2" t="s">
        <v>0</v>
      </c>
      <c r="B7" s="16" t="s">
        <v>39</v>
      </c>
      <c r="C7" s="16" t="s">
        <v>39</v>
      </c>
      <c r="D7" s="16" t="s">
        <v>39</v>
      </c>
      <c r="E7" s="16" t="s">
        <v>39</v>
      </c>
      <c r="F7" s="16" t="s">
        <v>39</v>
      </c>
    </row>
    <row r="8" spans="1:6" ht="12.75">
      <c r="A8" s="2" t="s">
        <v>1</v>
      </c>
      <c r="B8" s="16">
        <v>75</v>
      </c>
      <c r="C8" s="16">
        <v>75</v>
      </c>
      <c r="D8" s="16">
        <v>75</v>
      </c>
      <c r="E8" s="16">
        <v>75</v>
      </c>
      <c r="F8" s="16">
        <v>75</v>
      </c>
    </row>
    <row r="9" spans="1:6" ht="12.75">
      <c r="A9" s="2" t="s">
        <v>8</v>
      </c>
      <c r="B9" s="5">
        <v>608.76</v>
      </c>
      <c r="C9" s="5">
        <v>807.92</v>
      </c>
      <c r="D9" s="5">
        <v>725</v>
      </c>
      <c r="E9" s="5">
        <v>599</v>
      </c>
      <c r="F9" s="5">
        <v>579.12</v>
      </c>
    </row>
    <row r="10" spans="1:6" ht="12.75">
      <c r="A10" s="3" t="s">
        <v>9</v>
      </c>
      <c r="B10" s="6">
        <f>B8*B9</f>
        <v>45657</v>
      </c>
      <c r="C10" s="6">
        <f>C8*C9</f>
        <v>60594</v>
      </c>
      <c r="D10" s="6">
        <f>D8*D9</f>
        <v>54375</v>
      </c>
      <c r="E10" s="6">
        <f>E8*E9</f>
        <v>44925</v>
      </c>
      <c r="F10" s="6">
        <f>F8*F9</f>
        <v>43434</v>
      </c>
    </row>
    <row r="11" spans="1:6" ht="38.25">
      <c r="A11" s="3" t="s">
        <v>10</v>
      </c>
      <c r="B11" s="16"/>
      <c r="C11" s="16"/>
      <c r="D11" s="15"/>
      <c r="E11" s="15"/>
      <c r="F11" s="15"/>
    </row>
    <row r="12" spans="1:6" ht="12.75">
      <c r="A12" s="2" t="s">
        <v>0</v>
      </c>
      <c r="B12" s="16" t="s">
        <v>40</v>
      </c>
      <c r="C12" s="16" t="s">
        <v>40</v>
      </c>
      <c r="D12" s="16" t="s">
        <v>40</v>
      </c>
      <c r="E12" s="16" t="s">
        <v>40</v>
      </c>
      <c r="F12" s="16" t="s">
        <v>84</v>
      </c>
    </row>
    <row r="13" spans="1:6" ht="12.75">
      <c r="A13" s="2" t="s">
        <v>1</v>
      </c>
      <c r="B13" s="16">
        <v>50</v>
      </c>
      <c r="C13" s="16">
        <v>50</v>
      </c>
      <c r="D13" s="16">
        <v>50</v>
      </c>
      <c r="E13" s="16">
        <v>50</v>
      </c>
      <c r="F13" s="16">
        <v>50</v>
      </c>
    </row>
    <row r="14" spans="1:6" ht="12.75">
      <c r="A14" s="2" t="s">
        <v>8</v>
      </c>
      <c r="B14" s="5">
        <v>200.46</v>
      </c>
      <c r="C14" s="5">
        <v>178.41</v>
      </c>
      <c r="D14" s="5">
        <v>204</v>
      </c>
      <c r="E14" s="5">
        <v>220</v>
      </c>
      <c r="F14" s="5">
        <v>106.82</v>
      </c>
    </row>
    <row r="15" spans="1:6" ht="12.75">
      <c r="A15" s="3" t="s">
        <v>9</v>
      </c>
      <c r="B15" s="6">
        <f>B13*B14</f>
        <v>10023</v>
      </c>
      <c r="C15" s="6">
        <f>C13*C14</f>
        <v>8920.5</v>
      </c>
      <c r="D15" s="6">
        <f>D13*D14</f>
        <v>10200</v>
      </c>
      <c r="E15" s="6">
        <f>E13*E14</f>
        <v>11000</v>
      </c>
      <c r="F15" s="6">
        <f>F13*F14</f>
        <v>5341</v>
      </c>
    </row>
    <row r="16" spans="1:6" ht="42" customHeight="1">
      <c r="A16" s="3" t="s">
        <v>36</v>
      </c>
      <c r="B16" s="16"/>
      <c r="C16" s="16"/>
      <c r="D16" s="16"/>
      <c r="E16" s="15"/>
      <c r="F16" s="15"/>
    </row>
    <row r="17" spans="1:6" ht="12.75">
      <c r="A17" s="2" t="s">
        <v>0</v>
      </c>
      <c r="B17" s="16" t="s">
        <v>41</v>
      </c>
      <c r="C17" s="16" t="s">
        <v>41</v>
      </c>
      <c r="D17" s="16" t="s">
        <v>41</v>
      </c>
      <c r="E17" s="16" t="s">
        <v>41</v>
      </c>
      <c r="F17" s="16" t="s">
        <v>85</v>
      </c>
    </row>
    <row r="18" spans="1:6" ht="12.75">
      <c r="A18" s="2" t="s">
        <v>1</v>
      </c>
      <c r="B18" s="16">
        <v>50</v>
      </c>
      <c r="C18" s="16">
        <v>50</v>
      </c>
      <c r="D18" s="16">
        <v>50</v>
      </c>
      <c r="E18" s="16">
        <v>50</v>
      </c>
      <c r="F18" s="16">
        <v>50</v>
      </c>
    </row>
    <row r="19" spans="1:6" ht="12.75">
      <c r="A19" s="2" t="s">
        <v>8</v>
      </c>
      <c r="B19" s="5">
        <v>120.02</v>
      </c>
      <c r="C19" s="5">
        <v>106.82</v>
      </c>
      <c r="D19" s="5">
        <v>129</v>
      </c>
      <c r="E19" s="5">
        <v>133</v>
      </c>
      <c r="F19" s="5">
        <v>178.41</v>
      </c>
    </row>
    <row r="20" spans="1:6" ht="12.75">
      <c r="A20" s="3" t="s">
        <v>9</v>
      </c>
      <c r="B20" s="6">
        <f>B18*B19</f>
        <v>6001</v>
      </c>
      <c r="C20" s="6">
        <f>C18*C19</f>
        <v>5341</v>
      </c>
      <c r="D20" s="6">
        <f>D18*D19</f>
        <v>6450</v>
      </c>
      <c r="E20" s="6">
        <f>E18*E19</f>
        <v>6650</v>
      </c>
      <c r="F20" s="6">
        <f>F18*F19</f>
        <v>8920.5</v>
      </c>
    </row>
    <row r="21" spans="1:6" ht="51" customHeight="1">
      <c r="A21" s="3" t="s">
        <v>11</v>
      </c>
      <c r="B21" s="16"/>
      <c r="C21" s="16"/>
      <c r="D21" s="16"/>
      <c r="E21" s="15"/>
      <c r="F21" s="15"/>
    </row>
    <row r="22" spans="1:6" ht="14.25" customHeight="1">
      <c r="A22" s="2" t="s">
        <v>0</v>
      </c>
      <c r="B22" s="16" t="s">
        <v>42</v>
      </c>
      <c r="C22" s="16" t="s">
        <v>42</v>
      </c>
      <c r="D22" s="16" t="s">
        <v>42</v>
      </c>
      <c r="E22" s="16" t="s">
        <v>42</v>
      </c>
      <c r="F22" s="16" t="s">
        <v>42</v>
      </c>
    </row>
    <row r="23" spans="1:6" ht="12.75">
      <c r="A23" s="2" t="s">
        <v>1</v>
      </c>
      <c r="B23" s="16">
        <v>75</v>
      </c>
      <c r="C23" s="16">
        <v>75</v>
      </c>
      <c r="D23" s="16">
        <v>75</v>
      </c>
      <c r="E23" s="16">
        <v>75</v>
      </c>
      <c r="F23" s="16">
        <v>75</v>
      </c>
    </row>
    <row r="24" spans="1:6" ht="12.75">
      <c r="A24" s="2" t="s">
        <v>8</v>
      </c>
      <c r="B24" s="5">
        <v>739.08</v>
      </c>
      <c r="C24" s="5">
        <v>1054.11</v>
      </c>
      <c r="D24" s="5">
        <v>940</v>
      </c>
      <c r="E24" s="5">
        <v>738</v>
      </c>
      <c r="F24" s="5">
        <v>727.47</v>
      </c>
    </row>
    <row r="25" spans="1:6" ht="12.75">
      <c r="A25" s="3" t="s">
        <v>9</v>
      </c>
      <c r="B25" s="6">
        <f>B23*B24</f>
        <v>55431</v>
      </c>
      <c r="C25" s="6">
        <f>C23*C24</f>
        <v>79058.24999999999</v>
      </c>
      <c r="D25" s="6">
        <f>D23*D24</f>
        <v>70500</v>
      </c>
      <c r="E25" s="6">
        <f>E23*E24</f>
        <v>55350</v>
      </c>
      <c r="F25" s="6">
        <f>F23*F24</f>
        <v>54560.25</v>
      </c>
    </row>
    <row r="26" spans="1:6" ht="39.75" customHeight="1">
      <c r="A26" s="3" t="s">
        <v>12</v>
      </c>
      <c r="B26" s="15"/>
      <c r="C26" s="15"/>
      <c r="D26" s="15"/>
      <c r="E26" s="15"/>
      <c r="F26" s="15"/>
    </row>
    <row r="27" spans="1:6" ht="14.25" customHeight="1">
      <c r="A27" s="2" t="s">
        <v>0</v>
      </c>
      <c r="B27" s="16" t="s">
        <v>43</v>
      </c>
      <c r="C27" s="16" t="s">
        <v>43</v>
      </c>
      <c r="D27" s="16" t="s">
        <v>43</v>
      </c>
      <c r="E27" s="16" t="s">
        <v>43</v>
      </c>
      <c r="F27" s="16" t="s">
        <v>43</v>
      </c>
    </row>
    <row r="28" spans="1:6" ht="12.75">
      <c r="A28" s="2" t="s">
        <v>1</v>
      </c>
      <c r="B28" s="16">
        <v>75</v>
      </c>
      <c r="C28" s="16">
        <v>75</v>
      </c>
      <c r="D28" s="16">
        <v>75</v>
      </c>
      <c r="E28" s="16">
        <v>75</v>
      </c>
      <c r="F28" s="16">
        <v>75</v>
      </c>
    </row>
    <row r="29" spans="1:6" ht="12.75">
      <c r="A29" s="2" t="s">
        <v>8</v>
      </c>
      <c r="B29" s="5">
        <v>1051.85</v>
      </c>
      <c r="C29" s="5">
        <v>1532.65</v>
      </c>
      <c r="D29" s="5">
        <v>1345</v>
      </c>
      <c r="E29" s="5">
        <v>1037</v>
      </c>
      <c r="F29" s="5">
        <v>1026.37</v>
      </c>
    </row>
    <row r="30" spans="1:6" ht="12.75">
      <c r="A30" s="3" t="s">
        <v>9</v>
      </c>
      <c r="B30" s="6">
        <f>B28*B29</f>
        <v>78888.75</v>
      </c>
      <c r="C30" s="6">
        <f>C28*C29</f>
        <v>114948.75</v>
      </c>
      <c r="D30" s="6">
        <f>D28*D29</f>
        <v>100875</v>
      </c>
      <c r="E30" s="6">
        <f>E28*E29</f>
        <v>77775</v>
      </c>
      <c r="F30" s="6">
        <f>F28*F29</f>
        <v>76977.74999999999</v>
      </c>
    </row>
    <row r="31" spans="1:6" ht="37.5" customHeight="1">
      <c r="A31" s="3" t="s">
        <v>13</v>
      </c>
      <c r="B31" s="15"/>
      <c r="C31" s="15"/>
      <c r="D31" s="15"/>
      <c r="E31" s="15"/>
      <c r="F31" s="15"/>
    </row>
    <row r="32" spans="1:6" ht="15.75" customHeight="1">
      <c r="A32" s="2" t="s">
        <v>0</v>
      </c>
      <c r="B32" s="16" t="s">
        <v>44</v>
      </c>
      <c r="C32" s="16" t="s">
        <v>44</v>
      </c>
      <c r="D32" s="16" t="s">
        <v>44</v>
      </c>
      <c r="E32" s="16" t="s">
        <v>44</v>
      </c>
      <c r="F32" s="16" t="s">
        <v>44</v>
      </c>
    </row>
    <row r="33" spans="1:6" ht="12.75">
      <c r="A33" s="2" t="s">
        <v>1</v>
      </c>
      <c r="B33" s="16">
        <v>75</v>
      </c>
      <c r="C33" s="16">
        <v>75</v>
      </c>
      <c r="D33" s="16">
        <v>75</v>
      </c>
      <c r="E33" s="16">
        <v>75</v>
      </c>
      <c r="F33" s="16">
        <v>75</v>
      </c>
    </row>
    <row r="34" spans="1:6" ht="12.75">
      <c r="A34" s="2" t="s">
        <v>8</v>
      </c>
      <c r="B34" s="5">
        <v>1615.23</v>
      </c>
      <c r="C34" s="5">
        <v>2158.65</v>
      </c>
      <c r="D34" s="5">
        <v>1890</v>
      </c>
      <c r="E34" s="5">
        <v>1552</v>
      </c>
      <c r="F34" s="5">
        <v>1493.41</v>
      </c>
    </row>
    <row r="35" spans="1:6" ht="12.75">
      <c r="A35" s="3" t="s">
        <v>9</v>
      </c>
      <c r="B35" s="6">
        <f>B33*B34</f>
        <v>121142.25</v>
      </c>
      <c r="C35" s="6">
        <f>C33*C34</f>
        <v>161898.75</v>
      </c>
      <c r="D35" s="6">
        <f>D33*D34</f>
        <v>141750</v>
      </c>
      <c r="E35" s="6">
        <f>E33*E34</f>
        <v>116400</v>
      </c>
      <c r="F35" s="6">
        <f>F33*F34</f>
        <v>112005.75</v>
      </c>
    </row>
    <row r="36" spans="1:6" ht="39" customHeight="1">
      <c r="A36" s="3" t="s">
        <v>14</v>
      </c>
      <c r="B36" s="16"/>
      <c r="C36" s="16"/>
      <c r="D36" s="15"/>
      <c r="E36" s="15"/>
      <c r="F36" s="15"/>
    </row>
    <row r="37" spans="1:6" ht="15.75" customHeight="1">
      <c r="A37" s="2" t="s">
        <v>0</v>
      </c>
      <c r="B37" s="16" t="s">
        <v>45</v>
      </c>
      <c r="C37" s="16" t="s">
        <v>45</v>
      </c>
      <c r="D37" s="16" t="s">
        <v>45</v>
      </c>
      <c r="E37" s="16" t="s">
        <v>45</v>
      </c>
      <c r="F37" s="16" t="s">
        <v>45</v>
      </c>
    </row>
    <row r="38" spans="1:6" ht="12.75">
      <c r="A38" s="2" t="s">
        <v>1</v>
      </c>
      <c r="B38" s="16">
        <v>75</v>
      </c>
      <c r="C38" s="16">
        <v>75</v>
      </c>
      <c r="D38" s="16">
        <v>75</v>
      </c>
      <c r="E38" s="16">
        <v>75</v>
      </c>
      <c r="F38" s="16">
        <v>75</v>
      </c>
    </row>
    <row r="39" spans="1:6" ht="12.75">
      <c r="A39" s="2" t="s">
        <v>8</v>
      </c>
      <c r="B39" s="5">
        <v>173.04</v>
      </c>
      <c r="C39" s="5">
        <v>265.44</v>
      </c>
      <c r="D39" s="5">
        <v>260</v>
      </c>
      <c r="E39" s="5">
        <v>169</v>
      </c>
      <c r="F39" s="5">
        <v>167.03</v>
      </c>
    </row>
    <row r="40" spans="1:6" ht="12.75">
      <c r="A40" s="3" t="s">
        <v>9</v>
      </c>
      <c r="B40" s="6">
        <f>B38*B39</f>
        <v>12978</v>
      </c>
      <c r="C40" s="6">
        <f>C38*C39</f>
        <v>19908</v>
      </c>
      <c r="D40" s="6">
        <f>D38*D39</f>
        <v>19500</v>
      </c>
      <c r="E40" s="6">
        <f>E38*E39</f>
        <v>12675</v>
      </c>
      <c r="F40" s="6">
        <f>F38*F39</f>
        <v>12527.25</v>
      </c>
    </row>
    <row r="41" spans="1:6" ht="39.75" customHeight="1">
      <c r="A41" s="3" t="s">
        <v>15</v>
      </c>
      <c r="B41" s="16"/>
      <c r="C41" s="16"/>
      <c r="D41" s="15"/>
      <c r="E41" s="15"/>
      <c r="F41" s="15"/>
    </row>
    <row r="42" spans="1:6" ht="14.25" customHeight="1">
      <c r="A42" s="2" t="s">
        <v>0</v>
      </c>
      <c r="B42" s="16" t="s">
        <v>46</v>
      </c>
      <c r="C42" s="16" t="s">
        <v>46</v>
      </c>
      <c r="D42" s="16" t="s">
        <v>46</v>
      </c>
      <c r="E42" s="16" t="s">
        <v>46</v>
      </c>
      <c r="F42" s="16" t="s">
        <v>46</v>
      </c>
    </row>
    <row r="43" spans="1:6" ht="12.75">
      <c r="A43" s="2" t="s">
        <v>1</v>
      </c>
      <c r="B43" s="16">
        <v>15</v>
      </c>
      <c r="C43" s="16">
        <v>15</v>
      </c>
      <c r="D43" s="16">
        <v>15</v>
      </c>
      <c r="E43" s="16">
        <v>15</v>
      </c>
      <c r="F43" s="16">
        <v>15</v>
      </c>
    </row>
    <row r="44" spans="1:6" ht="12.75">
      <c r="A44" s="2" t="s">
        <v>8</v>
      </c>
      <c r="B44" s="5">
        <v>1512.09</v>
      </c>
      <c r="C44" s="5">
        <v>2023.07</v>
      </c>
      <c r="D44" s="5">
        <v>1415</v>
      </c>
      <c r="E44" s="5">
        <v>1327</v>
      </c>
      <c r="F44" s="5">
        <v>1203.3</v>
      </c>
    </row>
    <row r="45" spans="1:6" ht="12.75">
      <c r="A45" s="3" t="s">
        <v>9</v>
      </c>
      <c r="B45" s="6">
        <f>B43*B44</f>
        <v>22681.35</v>
      </c>
      <c r="C45" s="6">
        <f>C43*C44</f>
        <v>30346.05</v>
      </c>
      <c r="D45" s="6">
        <f>D43*D44</f>
        <v>21225</v>
      </c>
      <c r="E45" s="6">
        <f>E43*E44</f>
        <v>19905</v>
      </c>
      <c r="F45" s="6">
        <f>F43*F44</f>
        <v>18049.5</v>
      </c>
    </row>
    <row r="46" spans="1:6" ht="38.25">
      <c r="A46" s="3" t="s">
        <v>16</v>
      </c>
      <c r="B46" s="15"/>
      <c r="C46" s="15"/>
      <c r="D46" s="15"/>
      <c r="E46" s="15"/>
      <c r="F46" s="15"/>
    </row>
    <row r="47" spans="1:6" ht="13.5" customHeight="1">
      <c r="A47" s="2" t="s">
        <v>0</v>
      </c>
      <c r="B47" s="16" t="s">
        <v>47</v>
      </c>
      <c r="C47" s="16" t="s">
        <v>47</v>
      </c>
      <c r="D47" s="16" t="s">
        <v>47</v>
      </c>
      <c r="E47" s="16" t="s">
        <v>47</v>
      </c>
      <c r="F47" s="16" t="s">
        <v>47</v>
      </c>
    </row>
    <row r="48" spans="1:6" ht="12.75">
      <c r="A48" s="2" t="s">
        <v>1</v>
      </c>
      <c r="B48" s="16">
        <v>10</v>
      </c>
      <c r="C48" s="16">
        <v>10</v>
      </c>
      <c r="D48" s="16">
        <v>10</v>
      </c>
      <c r="E48" s="16">
        <v>10</v>
      </c>
      <c r="F48" s="16">
        <v>10</v>
      </c>
    </row>
    <row r="49" spans="1:6" ht="12.75">
      <c r="A49" s="2" t="s">
        <v>8</v>
      </c>
      <c r="B49" s="5">
        <v>1699.45</v>
      </c>
      <c r="C49" s="5">
        <v>2450.73</v>
      </c>
      <c r="D49" s="5">
        <v>1715</v>
      </c>
      <c r="E49" s="5">
        <v>1490</v>
      </c>
      <c r="F49" s="5">
        <v>1351.65</v>
      </c>
    </row>
    <row r="50" spans="1:6" ht="12.75">
      <c r="A50" s="3" t="s">
        <v>9</v>
      </c>
      <c r="B50" s="6">
        <f>B48*B49</f>
        <v>16994.5</v>
      </c>
      <c r="C50" s="6">
        <f>C48*C49</f>
        <v>24507.3</v>
      </c>
      <c r="D50" s="6">
        <f>D48*D49</f>
        <v>17150</v>
      </c>
      <c r="E50" s="6">
        <f>E48*E49</f>
        <v>14900</v>
      </c>
      <c r="F50" s="6">
        <f>F48*F49</f>
        <v>13516.5</v>
      </c>
    </row>
    <row r="51" spans="1:6" ht="53.25" customHeight="1">
      <c r="A51" s="3" t="s">
        <v>17</v>
      </c>
      <c r="B51" s="15"/>
      <c r="C51" s="15"/>
      <c r="D51" s="15"/>
      <c r="E51" s="15"/>
      <c r="F51" s="15"/>
    </row>
    <row r="52" spans="1:6" ht="15" customHeight="1">
      <c r="A52" s="2" t="s">
        <v>0</v>
      </c>
      <c r="B52" s="16" t="s">
        <v>48</v>
      </c>
      <c r="C52" s="16" t="s">
        <v>48</v>
      </c>
      <c r="D52" s="16" t="s">
        <v>48</v>
      </c>
      <c r="E52" s="16" t="s">
        <v>48</v>
      </c>
      <c r="F52" s="16" t="s">
        <v>48</v>
      </c>
    </row>
    <row r="53" spans="1:6" ht="12.75">
      <c r="A53" s="2" t="s">
        <v>1</v>
      </c>
      <c r="B53" s="16">
        <v>5</v>
      </c>
      <c r="C53" s="16">
        <v>5</v>
      </c>
      <c r="D53" s="16">
        <v>5</v>
      </c>
      <c r="E53" s="16">
        <v>5</v>
      </c>
      <c r="F53" s="16">
        <v>5</v>
      </c>
    </row>
    <row r="54" spans="1:6" ht="12.75">
      <c r="A54" s="2" t="s">
        <v>8</v>
      </c>
      <c r="B54" s="5">
        <v>1125.25</v>
      </c>
      <c r="C54" s="5">
        <v>2134.27</v>
      </c>
      <c r="D54" s="5">
        <v>1485</v>
      </c>
      <c r="E54" s="5">
        <v>1134</v>
      </c>
      <c r="F54" s="5">
        <v>1121.98</v>
      </c>
    </row>
    <row r="55" spans="1:6" ht="12.75">
      <c r="A55" s="3" t="s">
        <v>9</v>
      </c>
      <c r="B55" s="6">
        <f>B53*B54</f>
        <v>5626.25</v>
      </c>
      <c r="C55" s="6">
        <f>C53*C54</f>
        <v>10671.35</v>
      </c>
      <c r="D55" s="6">
        <f>D53*D54</f>
        <v>7425</v>
      </c>
      <c r="E55" s="6">
        <f>E53*E54</f>
        <v>5670</v>
      </c>
      <c r="F55" s="6">
        <f>F53*F54</f>
        <v>5609.9</v>
      </c>
    </row>
    <row r="56" spans="1:6" ht="51" customHeight="1">
      <c r="A56" s="3" t="s">
        <v>18</v>
      </c>
      <c r="B56" s="15"/>
      <c r="C56" s="15"/>
      <c r="D56" s="15"/>
      <c r="E56" s="15"/>
      <c r="F56" s="15"/>
    </row>
    <row r="57" spans="1:6" ht="16.5" customHeight="1">
      <c r="A57" s="2" t="s">
        <v>0</v>
      </c>
      <c r="B57" s="16" t="s">
        <v>49</v>
      </c>
      <c r="C57" s="16" t="s">
        <v>49</v>
      </c>
      <c r="D57" s="16" t="s">
        <v>49</v>
      </c>
      <c r="E57" s="16" t="s">
        <v>49</v>
      </c>
      <c r="F57" s="16" t="s">
        <v>49</v>
      </c>
    </row>
    <row r="58" spans="1:6" ht="12.75">
      <c r="A58" s="2" t="s">
        <v>1</v>
      </c>
      <c r="B58" s="16">
        <v>5</v>
      </c>
      <c r="C58" s="16">
        <v>5</v>
      </c>
      <c r="D58" s="16">
        <v>5</v>
      </c>
      <c r="E58" s="16">
        <v>5</v>
      </c>
      <c r="F58" s="16">
        <v>5</v>
      </c>
    </row>
    <row r="59" spans="1:6" ht="12.75">
      <c r="A59" s="2" t="s">
        <v>8</v>
      </c>
      <c r="B59" s="5">
        <v>974.26</v>
      </c>
      <c r="C59" s="5">
        <v>1572.31</v>
      </c>
      <c r="D59" s="5">
        <v>1016</v>
      </c>
      <c r="E59" s="5">
        <v>800</v>
      </c>
      <c r="F59" s="5">
        <v>774.73</v>
      </c>
    </row>
    <row r="60" spans="1:6" ht="12.75">
      <c r="A60" s="3" t="s">
        <v>9</v>
      </c>
      <c r="B60" s="6">
        <f>B58*B59</f>
        <v>4871.3</v>
      </c>
      <c r="C60" s="6">
        <f>C58*C59</f>
        <v>7861.549999999999</v>
      </c>
      <c r="D60" s="6">
        <f>D58*D59</f>
        <v>5080</v>
      </c>
      <c r="E60" s="6">
        <f>E58*E59</f>
        <v>4000</v>
      </c>
      <c r="F60" s="6">
        <f>F58*F59</f>
        <v>3873.65</v>
      </c>
    </row>
    <row r="61" spans="1:6" ht="51.75" customHeight="1">
      <c r="A61" s="3" t="s">
        <v>19</v>
      </c>
      <c r="B61" s="15"/>
      <c r="C61" s="15"/>
      <c r="D61" s="15"/>
      <c r="E61" s="15"/>
      <c r="F61" s="15"/>
    </row>
    <row r="62" spans="1:6" ht="12.75">
      <c r="A62" s="2" t="s">
        <v>0</v>
      </c>
      <c r="B62" s="16" t="s">
        <v>50</v>
      </c>
      <c r="C62" s="16" t="s">
        <v>50</v>
      </c>
      <c r="D62" s="16" t="s">
        <v>50</v>
      </c>
      <c r="E62" s="16" t="s">
        <v>50</v>
      </c>
      <c r="F62" s="16" t="s">
        <v>50</v>
      </c>
    </row>
    <row r="63" spans="1:6" ht="12.75">
      <c r="A63" s="2" t="s">
        <v>1</v>
      </c>
      <c r="B63" s="16">
        <v>5</v>
      </c>
      <c r="C63" s="16">
        <v>5</v>
      </c>
      <c r="D63" s="16">
        <v>5</v>
      </c>
      <c r="E63" s="16">
        <v>5</v>
      </c>
      <c r="F63" s="16">
        <v>5</v>
      </c>
    </row>
    <row r="64" spans="1:6" ht="12.75">
      <c r="A64" s="2" t="s">
        <v>8</v>
      </c>
      <c r="B64" s="5">
        <v>1125.25</v>
      </c>
      <c r="C64" s="5">
        <v>2134.27</v>
      </c>
      <c r="D64" s="5">
        <v>1485</v>
      </c>
      <c r="E64" s="5">
        <v>1134</v>
      </c>
      <c r="F64" s="5">
        <v>1121.98</v>
      </c>
    </row>
    <row r="65" spans="1:6" ht="12.75">
      <c r="A65" s="3" t="s">
        <v>9</v>
      </c>
      <c r="B65" s="6">
        <f>B63*B64</f>
        <v>5626.25</v>
      </c>
      <c r="C65" s="6">
        <f>C63*C64</f>
        <v>10671.35</v>
      </c>
      <c r="D65" s="6">
        <f>D63*D64</f>
        <v>7425</v>
      </c>
      <c r="E65" s="6">
        <f>E63*E64</f>
        <v>5670</v>
      </c>
      <c r="F65" s="6">
        <f>F63*F64</f>
        <v>5609.9</v>
      </c>
    </row>
    <row r="66" spans="1:6" ht="41.25" customHeight="1">
      <c r="A66" s="3" t="s">
        <v>20</v>
      </c>
      <c r="B66" s="15"/>
      <c r="C66" s="15"/>
      <c r="D66" s="15"/>
      <c r="E66" s="15"/>
      <c r="F66" s="15"/>
    </row>
    <row r="67" spans="1:6" ht="12.75">
      <c r="A67" s="2" t="s">
        <v>0</v>
      </c>
      <c r="B67" s="16" t="s">
        <v>51</v>
      </c>
      <c r="C67" s="16" t="s">
        <v>51</v>
      </c>
      <c r="D67" s="16" t="s">
        <v>51</v>
      </c>
      <c r="E67" s="16" t="s">
        <v>51</v>
      </c>
      <c r="F67" s="16" t="s">
        <v>51</v>
      </c>
    </row>
    <row r="68" spans="1:6" ht="12.75">
      <c r="A68" s="2" t="s">
        <v>1</v>
      </c>
      <c r="B68" s="16">
        <v>20</v>
      </c>
      <c r="C68" s="16">
        <v>20</v>
      </c>
      <c r="D68" s="16">
        <v>20</v>
      </c>
      <c r="E68" s="16">
        <v>20</v>
      </c>
      <c r="F68" s="16">
        <v>20</v>
      </c>
    </row>
    <row r="69" spans="1:6" ht="12.75">
      <c r="A69" s="2" t="s">
        <v>8</v>
      </c>
      <c r="B69" s="5">
        <v>36.17</v>
      </c>
      <c r="C69" s="5">
        <v>36.02</v>
      </c>
      <c r="D69" s="5">
        <v>46</v>
      </c>
      <c r="E69" s="5">
        <v>36</v>
      </c>
      <c r="F69" s="5">
        <v>35.22</v>
      </c>
    </row>
    <row r="70" spans="1:6" ht="12.75">
      <c r="A70" s="3" t="s">
        <v>9</v>
      </c>
      <c r="B70" s="6">
        <f>B68*B69</f>
        <v>723.4000000000001</v>
      </c>
      <c r="C70" s="6">
        <f>C68*C69</f>
        <v>720.4000000000001</v>
      </c>
      <c r="D70" s="6">
        <f>D68*D69</f>
        <v>920</v>
      </c>
      <c r="E70" s="6">
        <f>E68*E69</f>
        <v>720</v>
      </c>
      <c r="F70" s="6">
        <f>F68*F69</f>
        <v>704.4</v>
      </c>
    </row>
    <row r="71" spans="1:6" ht="41.25" customHeight="1">
      <c r="A71" s="3" t="s">
        <v>21</v>
      </c>
      <c r="B71" s="15"/>
      <c r="C71" s="15"/>
      <c r="D71" s="15"/>
      <c r="E71" s="15"/>
      <c r="F71" s="15"/>
    </row>
    <row r="72" spans="1:6" ht="12.75">
      <c r="A72" s="2" t="s">
        <v>0</v>
      </c>
      <c r="B72" s="16" t="s">
        <v>52</v>
      </c>
      <c r="C72" s="16" t="s">
        <v>52</v>
      </c>
      <c r="D72" s="16" t="s">
        <v>52</v>
      </c>
      <c r="E72" s="16" t="s">
        <v>52</v>
      </c>
      <c r="F72" s="16" t="s">
        <v>52</v>
      </c>
    </row>
    <row r="73" spans="1:6" ht="12.75">
      <c r="A73" s="2" t="s">
        <v>1</v>
      </c>
      <c r="B73" s="16">
        <v>100</v>
      </c>
      <c r="C73" s="16">
        <v>100</v>
      </c>
      <c r="D73" s="16">
        <v>100</v>
      </c>
      <c r="E73" s="16">
        <v>100</v>
      </c>
      <c r="F73" s="16">
        <v>100</v>
      </c>
    </row>
    <row r="74" spans="1:6" ht="12.75">
      <c r="A74" s="2" t="s">
        <v>8</v>
      </c>
      <c r="B74" s="5">
        <v>92.81</v>
      </c>
      <c r="C74" s="5">
        <v>44.32</v>
      </c>
      <c r="D74" s="5">
        <v>134</v>
      </c>
      <c r="E74" s="5">
        <v>95.5</v>
      </c>
      <c r="F74" s="5">
        <v>93.6</v>
      </c>
    </row>
    <row r="75" spans="1:6" ht="12.75">
      <c r="A75" s="3" t="s">
        <v>9</v>
      </c>
      <c r="B75" s="6">
        <f>B73*B74</f>
        <v>9281</v>
      </c>
      <c r="C75" s="6">
        <f>C73*C74</f>
        <v>4432</v>
      </c>
      <c r="D75" s="6">
        <f>D73*D74</f>
        <v>13400</v>
      </c>
      <c r="E75" s="6">
        <f>E73*E74</f>
        <v>9550</v>
      </c>
      <c r="F75" s="6">
        <f>F73*F74</f>
        <v>9360</v>
      </c>
    </row>
    <row r="76" spans="1:6" ht="40.5" customHeight="1">
      <c r="A76" s="4" t="s">
        <v>37</v>
      </c>
      <c r="B76" s="15"/>
      <c r="C76" s="15"/>
      <c r="D76" s="15"/>
      <c r="E76" s="15"/>
      <c r="F76" s="15"/>
    </row>
    <row r="77" spans="1:6" ht="12.75">
      <c r="A77" s="2" t="s">
        <v>0</v>
      </c>
      <c r="B77" s="16" t="s">
        <v>53</v>
      </c>
      <c r="C77" s="16" t="s">
        <v>53</v>
      </c>
      <c r="D77" s="16" t="s">
        <v>53</v>
      </c>
      <c r="E77" s="16" t="s">
        <v>53</v>
      </c>
      <c r="F77" s="16" t="s">
        <v>53</v>
      </c>
    </row>
    <row r="78" spans="1:6" ht="12.75">
      <c r="A78" s="2" t="s">
        <v>1</v>
      </c>
      <c r="B78" s="16">
        <v>100</v>
      </c>
      <c r="C78" s="16">
        <v>100</v>
      </c>
      <c r="D78" s="16">
        <v>100</v>
      </c>
      <c r="E78" s="16">
        <v>100</v>
      </c>
      <c r="F78" s="16">
        <v>100</v>
      </c>
    </row>
    <row r="79" spans="1:6" ht="12.75">
      <c r="A79" s="2" t="s">
        <v>8</v>
      </c>
      <c r="B79" s="5">
        <v>35.02</v>
      </c>
      <c r="C79" s="5">
        <v>33.24</v>
      </c>
      <c r="D79" s="5">
        <v>48.25</v>
      </c>
      <c r="E79" s="5">
        <v>37.5</v>
      </c>
      <c r="F79" s="5">
        <v>39</v>
      </c>
    </row>
    <row r="80" spans="1:6" ht="12.75">
      <c r="A80" s="3" t="s">
        <v>9</v>
      </c>
      <c r="B80" s="6">
        <f>B78*B79</f>
        <v>3502.0000000000005</v>
      </c>
      <c r="C80" s="6">
        <f>C78*C79</f>
        <v>3324</v>
      </c>
      <c r="D80" s="6">
        <f>D78*D79</f>
        <v>4825</v>
      </c>
      <c r="E80" s="6">
        <f>E78*E79</f>
        <v>3750</v>
      </c>
      <c r="F80" s="6">
        <f>F78*F79</f>
        <v>3900</v>
      </c>
    </row>
    <row r="81" spans="1:6" ht="39" customHeight="1">
      <c r="A81" s="3" t="s">
        <v>22</v>
      </c>
      <c r="B81" s="15"/>
      <c r="C81" s="15"/>
      <c r="D81" s="15"/>
      <c r="E81" s="15"/>
      <c r="F81" s="15"/>
    </row>
    <row r="82" spans="1:6" ht="16.5" customHeight="1">
      <c r="A82" s="2" t="s">
        <v>0</v>
      </c>
      <c r="B82" s="16" t="s">
        <v>54</v>
      </c>
      <c r="C82" s="16" t="s">
        <v>67</v>
      </c>
      <c r="D82" s="16" t="s">
        <v>74</v>
      </c>
      <c r="E82" s="16" t="s">
        <v>67</v>
      </c>
      <c r="F82" s="16" t="s">
        <v>67</v>
      </c>
    </row>
    <row r="83" spans="1:6" ht="12.75">
      <c r="A83" s="2" t="s">
        <v>1</v>
      </c>
      <c r="B83" s="16">
        <v>25</v>
      </c>
      <c r="C83" s="16">
        <v>25</v>
      </c>
      <c r="D83" s="16">
        <v>25</v>
      </c>
      <c r="E83" s="16">
        <v>25</v>
      </c>
      <c r="F83" s="16">
        <v>25</v>
      </c>
    </row>
    <row r="84" spans="1:6" ht="12.75">
      <c r="A84" s="2" t="s">
        <v>8</v>
      </c>
      <c r="B84" s="5">
        <v>54.23</v>
      </c>
      <c r="C84" s="5">
        <v>59.45</v>
      </c>
      <c r="D84" s="5">
        <v>69.7</v>
      </c>
      <c r="E84" s="5">
        <v>44</v>
      </c>
      <c r="F84" s="5">
        <v>55.7</v>
      </c>
    </row>
    <row r="85" spans="1:6" ht="12.75">
      <c r="A85" s="3" t="s">
        <v>9</v>
      </c>
      <c r="B85" s="6">
        <f>B83*B84</f>
        <v>1355.75</v>
      </c>
      <c r="C85" s="6">
        <f>C83*C84</f>
        <v>1486.25</v>
      </c>
      <c r="D85" s="6">
        <f>D83*D84</f>
        <v>1742.5</v>
      </c>
      <c r="E85" s="6">
        <f>E83*E84</f>
        <v>1100</v>
      </c>
      <c r="F85" s="6">
        <f>F83*F84</f>
        <v>1392.5</v>
      </c>
    </row>
    <row r="86" spans="1:6" ht="39" customHeight="1">
      <c r="A86" s="3" t="s">
        <v>23</v>
      </c>
      <c r="B86" s="6"/>
      <c r="C86" s="6"/>
      <c r="D86" s="6"/>
      <c r="E86" s="6"/>
      <c r="F86" s="6"/>
    </row>
    <row r="87" spans="1:6" ht="12.75">
      <c r="A87" s="2" t="s">
        <v>0</v>
      </c>
      <c r="B87" s="5" t="s">
        <v>55</v>
      </c>
      <c r="C87" s="5" t="s">
        <v>68</v>
      </c>
      <c r="D87" s="5" t="s">
        <v>55</v>
      </c>
      <c r="E87" s="5" t="s">
        <v>68</v>
      </c>
      <c r="F87" s="5" t="s">
        <v>68</v>
      </c>
    </row>
    <row r="88" spans="1:6" ht="12.75">
      <c r="A88" s="2" t="s">
        <v>1</v>
      </c>
      <c r="B88" s="17">
        <v>25</v>
      </c>
      <c r="C88" s="17">
        <v>25</v>
      </c>
      <c r="D88" s="17">
        <v>25</v>
      </c>
      <c r="E88" s="17">
        <v>25</v>
      </c>
      <c r="F88" s="17">
        <v>25</v>
      </c>
    </row>
    <row r="89" spans="1:6" ht="12.75">
      <c r="A89" s="2" t="s">
        <v>8</v>
      </c>
      <c r="B89" s="5">
        <v>59.71</v>
      </c>
      <c r="C89" s="5">
        <v>54</v>
      </c>
      <c r="D89" s="5">
        <v>68.82</v>
      </c>
      <c r="E89" s="5">
        <v>43.5</v>
      </c>
      <c r="F89" s="5">
        <v>55.13</v>
      </c>
    </row>
    <row r="90" spans="1:6" ht="12.75">
      <c r="A90" s="3" t="s">
        <v>9</v>
      </c>
      <c r="B90" s="6">
        <f>B88*B89</f>
        <v>1492.75</v>
      </c>
      <c r="C90" s="6">
        <f>C88*C89</f>
        <v>1350</v>
      </c>
      <c r="D90" s="6">
        <f>D88*D89</f>
        <v>1720.4999999999998</v>
      </c>
      <c r="E90" s="6">
        <f>E88*E89</f>
        <v>1087.5</v>
      </c>
      <c r="F90" s="6">
        <f>F88*F89</f>
        <v>1378.25</v>
      </c>
    </row>
    <row r="91" spans="1:6" ht="39.75" customHeight="1">
      <c r="A91" s="3" t="s">
        <v>24</v>
      </c>
      <c r="B91" s="6"/>
      <c r="C91" s="6"/>
      <c r="D91" s="6"/>
      <c r="E91" s="6"/>
      <c r="F91" s="6"/>
    </row>
    <row r="92" spans="1:6" ht="26.25" customHeight="1">
      <c r="A92" s="2" t="s">
        <v>0</v>
      </c>
      <c r="B92" s="5" t="s">
        <v>56</v>
      </c>
      <c r="C92" s="5" t="s">
        <v>69</v>
      </c>
      <c r="D92" s="5" t="s">
        <v>75</v>
      </c>
      <c r="E92" s="5" t="s">
        <v>79</v>
      </c>
      <c r="F92" s="5" t="s">
        <v>86</v>
      </c>
    </row>
    <row r="93" spans="1:6" ht="12.75">
      <c r="A93" s="2" t="s">
        <v>1</v>
      </c>
      <c r="B93" s="17">
        <v>2</v>
      </c>
      <c r="C93" s="17">
        <v>2</v>
      </c>
      <c r="D93" s="17">
        <v>2</v>
      </c>
      <c r="E93" s="17">
        <v>2</v>
      </c>
      <c r="F93" s="17">
        <v>2</v>
      </c>
    </row>
    <row r="94" spans="1:6" ht="12.75">
      <c r="A94" s="2" t="s">
        <v>8</v>
      </c>
      <c r="B94" s="5">
        <v>15.92</v>
      </c>
      <c r="C94" s="5">
        <v>117.01</v>
      </c>
      <c r="D94" s="5">
        <v>24.7</v>
      </c>
      <c r="E94" s="5">
        <v>21.5</v>
      </c>
      <c r="F94" s="5">
        <v>34.83</v>
      </c>
    </row>
    <row r="95" spans="1:6" ht="12.75">
      <c r="A95" s="3" t="s">
        <v>9</v>
      </c>
      <c r="B95" s="6">
        <f>B93*B94</f>
        <v>31.84</v>
      </c>
      <c r="C95" s="6">
        <f>C93*C94</f>
        <v>234.02</v>
      </c>
      <c r="D95" s="6">
        <f>D93*D94</f>
        <v>49.4</v>
      </c>
      <c r="E95" s="6">
        <f>E93*E94</f>
        <v>43</v>
      </c>
      <c r="F95" s="6">
        <f>F93*F94</f>
        <v>69.66</v>
      </c>
    </row>
    <row r="96" spans="1:6" ht="40.5" customHeight="1">
      <c r="A96" s="3" t="s">
        <v>25</v>
      </c>
      <c r="B96" s="6"/>
      <c r="C96" s="6"/>
      <c r="D96" s="6"/>
      <c r="E96" s="6"/>
      <c r="F96" s="6"/>
    </row>
    <row r="97" spans="1:6" ht="25.5" customHeight="1">
      <c r="A97" s="2" t="s">
        <v>0</v>
      </c>
      <c r="B97" s="5" t="s">
        <v>57</v>
      </c>
      <c r="C97" s="5" t="s">
        <v>70</v>
      </c>
      <c r="D97" s="5" t="s">
        <v>76</v>
      </c>
      <c r="E97" s="5" t="s">
        <v>80</v>
      </c>
      <c r="F97" s="5" t="s">
        <v>87</v>
      </c>
    </row>
    <row r="98" spans="1:6" ht="12.75">
      <c r="A98" s="2" t="s">
        <v>1</v>
      </c>
      <c r="B98" s="17">
        <v>15</v>
      </c>
      <c r="C98" s="17">
        <v>15</v>
      </c>
      <c r="D98" s="17">
        <v>15</v>
      </c>
      <c r="E98" s="17">
        <v>15</v>
      </c>
      <c r="F98" s="17">
        <v>15</v>
      </c>
    </row>
    <row r="99" spans="1:6" ht="12.75">
      <c r="A99" s="2" t="s">
        <v>8</v>
      </c>
      <c r="B99" s="5">
        <v>53.15</v>
      </c>
      <c r="C99" s="5">
        <v>153.5</v>
      </c>
      <c r="D99" s="5">
        <v>60</v>
      </c>
      <c r="E99" s="5">
        <v>52.5</v>
      </c>
      <c r="F99" s="5">
        <v>160.23</v>
      </c>
    </row>
    <row r="100" spans="1:6" ht="12.75">
      <c r="A100" s="3" t="s">
        <v>9</v>
      </c>
      <c r="B100" s="6">
        <f>B98*B99</f>
        <v>797.25</v>
      </c>
      <c r="C100" s="6">
        <f>C98*C99</f>
        <v>2302.5</v>
      </c>
      <c r="D100" s="6">
        <f>D98*D99</f>
        <v>900</v>
      </c>
      <c r="E100" s="6">
        <f>E98*E99</f>
        <v>787.5</v>
      </c>
      <c r="F100" s="6">
        <f>F98*F99</f>
        <v>2403.45</v>
      </c>
    </row>
    <row r="101" spans="1:6" ht="38.25">
      <c r="A101" s="3" t="s">
        <v>26</v>
      </c>
      <c r="B101" s="6"/>
      <c r="C101" s="6"/>
      <c r="D101" s="6"/>
      <c r="E101" s="6"/>
      <c r="F101" s="6"/>
    </row>
    <row r="102" spans="1:6" ht="13.5" customHeight="1">
      <c r="A102" s="2" t="s">
        <v>0</v>
      </c>
      <c r="B102" s="5" t="s">
        <v>58</v>
      </c>
      <c r="C102" s="5" t="s">
        <v>58</v>
      </c>
      <c r="D102" s="5" t="s">
        <v>58</v>
      </c>
      <c r="E102" s="5" t="s">
        <v>58</v>
      </c>
      <c r="F102" s="5" t="s">
        <v>58</v>
      </c>
    </row>
    <row r="103" spans="1:6" ht="12.75">
      <c r="A103" s="2" t="s">
        <v>1</v>
      </c>
      <c r="B103" s="17">
        <v>75</v>
      </c>
      <c r="C103" s="17">
        <v>75</v>
      </c>
      <c r="D103" s="17">
        <v>75</v>
      </c>
      <c r="E103" s="17">
        <v>75</v>
      </c>
      <c r="F103" s="17">
        <v>75</v>
      </c>
    </row>
    <row r="104" spans="1:6" ht="12.75">
      <c r="A104" s="2" t="s">
        <v>8</v>
      </c>
      <c r="B104" s="5">
        <v>71.67</v>
      </c>
      <c r="C104" s="5">
        <v>79.85</v>
      </c>
      <c r="D104" s="5">
        <v>95</v>
      </c>
      <c r="E104" s="5">
        <v>72</v>
      </c>
      <c r="F104" s="5">
        <v>71.43</v>
      </c>
    </row>
    <row r="105" spans="1:6" ht="12.75">
      <c r="A105" s="3" t="s">
        <v>9</v>
      </c>
      <c r="B105" s="6">
        <f>B103*B104</f>
        <v>5375.25</v>
      </c>
      <c r="C105" s="6">
        <f>C103*C104</f>
        <v>5988.75</v>
      </c>
      <c r="D105" s="6">
        <f>D103*D104</f>
        <v>7125</v>
      </c>
      <c r="E105" s="6">
        <f>E103*E104</f>
        <v>5400</v>
      </c>
      <c r="F105" s="6">
        <f>F103*F104</f>
        <v>5357.250000000001</v>
      </c>
    </row>
    <row r="106" spans="1:6" ht="38.25">
      <c r="A106" s="3" t="s">
        <v>27</v>
      </c>
      <c r="B106" s="6"/>
      <c r="C106" s="6"/>
      <c r="D106" s="6"/>
      <c r="E106" s="6"/>
      <c r="F106" s="6"/>
    </row>
    <row r="107" spans="1:6" ht="12.75">
      <c r="A107" s="2" t="s">
        <v>0</v>
      </c>
      <c r="B107" s="5" t="s">
        <v>59</v>
      </c>
      <c r="C107" s="5" t="s">
        <v>59</v>
      </c>
      <c r="D107" s="5" t="s">
        <v>59</v>
      </c>
      <c r="E107" s="5" t="s">
        <v>59</v>
      </c>
      <c r="F107" s="5" t="s">
        <v>59</v>
      </c>
    </row>
    <row r="108" spans="1:6" ht="12.75">
      <c r="A108" s="2" t="s">
        <v>1</v>
      </c>
      <c r="B108" s="17">
        <v>85</v>
      </c>
      <c r="C108" s="17">
        <v>85</v>
      </c>
      <c r="D108" s="17">
        <v>85</v>
      </c>
      <c r="E108" s="17">
        <v>85</v>
      </c>
      <c r="F108" s="17">
        <v>85</v>
      </c>
    </row>
    <row r="109" spans="1:6" ht="12.75">
      <c r="A109" s="2" t="s">
        <v>8</v>
      </c>
      <c r="B109" s="5">
        <v>183.36</v>
      </c>
      <c r="C109" s="5">
        <v>175.29</v>
      </c>
      <c r="D109" s="5">
        <v>165</v>
      </c>
      <c r="E109" s="5">
        <v>198</v>
      </c>
      <c r="F109" s="5">
        <v>189.37</v>
      </c>
    </row>
    <row r="110" spans="1:6" ht="12.75">
      <c r="A110" s="3" t="s">
        <v>9</v>
      </c>
      <c r="B110" s="6">
        <f>B108*B109</f>
        <v>15585.6</v>
      </c>
      <c r="C110" s="6">
        <f>C108*C109</f>
        <v>14899.65</v>
      </c>
      <c r="D110" s="6">
        <f>D108*D109</f>
        <v>14025</v>
      </c>
      <c r="E110" s="6">
        <f>E108*E109</f>
        <v>16830</v>
      </c>
      <c r="F110" s="6">
        <f>F108*F109</f>
        <v>16096.45</v>
      </c>
    </row>
    <row r="111" spans="1:6" ht="39" customHeight="1">
      <c r="A111" s="3" t="s">
        <v>28</v>
      </c>
      <c r="B111" s="6"/>
      <c r="C111" s="6"/>
      <c r="D111" s="6"/>
      <c r="E111" s="6"/>
      <c r="F111" s="6"/>
    </row>
    <row r="112" spans="1:6" ht="12.75">
      <c r="A112" s="2" t="s">
        <v>0</v>
      </c>
      <c r="B112" s="5" t="s">
        <v>60</v>
      </c>
      <c r="C112" s="5" t="s">
        <v>60</v>
      </c>
      <c r="D112" s="5" t="s">
        <v>60</v>
      </c>
      <c r="E112" s="5" t="s">
        <v>60</v>
      </c>
      <c r="F112" s="5" t="s">
        <v>60</v>
      </c>
    </row>
    <row r="113" spans="1:6" ht="12.75">
      <c r="A113" s="2" t="s">
        <v>1</v>
      </c>
      <c r="B113" s="17">
        <v>20</v>
      </c>
      <c r="C113" s="17">
        <v>20</v>
      </c>
      <c r="D113" s="17">
        <v>20</v>
      </c>
      <c r="E113" s="17">
        <v>20</v>
      </c>
      <c r="F113" s="17">
        <v>20</v>
      </c>
    </row>
    <row r="114" spans="1:6" ht="12.75">
      <c r="A114" s="2" t="s">
        <v>8</v>
      </c>
      <c r="B114" s="5">
        <v>340.81</v>
      </c>
      <c r="C114" s="5">
        <v>376.93</v>
      </c>
      <c r="D114" s="5">
        <v>390</v>
      </c>
      <c r="E114" s="5">
        <v>336</v>
      </c>
      <c r="F114" s="5">
        <v>306.59</v>
      </c>
    </row>
    <row r="115" spans="1:6" ht="12.75">
      <c r="A115" s="3" t="s">
        <v>9</v>
      </c>
      <c r="B115" s="6">
        <f>B113*B114</f>
        <v>6816.2</v>
      </c>
      <c r="C115" s="6">
        <f>C113*C114</f>
        <v>7538.6</v>
      </c>
      <c r="D115" s="6">
        <f>D113*D114</f>
        <v>7800</v>
      </c>
      <c r="E115" s="6">
        <f>E113*E114</f>
        <v>6720</v>
      </c>
      <c r="F115" s="6">
        <f>F113*F114</f>
        <v>6131.799999999999</v>
      </c>
    </row>
    <row r="116" spans="1:6" ht="38.25">
      <c r="A116" s="3" t="s">
        <v>29</v>
      </c>
      <c r="B116" s="6"/>
      <c r="C116" s="6"/>
      <c r="D116" s="6"/>
      <c r="E116" s="6"/>
      <c r="F116" s="6"/>
    </row>
    <row r="117" spans="1:6" ht="15.75" customHeight="1">
      <c r="A117" s="2" t="s">
        <v>0</v>
      </c>
      <c r="B117" s="5" t="s">
        <v>61</v>
      </c>
      <c r="C117" s="5" t="s">
        <v>61</v>
      </c>
      <c r="D117" s="5" t="s">
        <v>61</v>
      </c>
      <c r="E117" s="5" t="s">
        <v>61</v>
      </c>
      <c r="F117" s="5" t="s">
        <v>61</v>
      </c>
    </row>
    <row r="118" spans="1:6" ht="12.75">
      <c r="A118" s="2" t="s">
        <v>1</v>
      </c>
      <c r="B118" s="17">
        <v>50</v>
      </c>
      <c r="C118" s="17">
        <v>50</v>
      </c>
      <c r="D118" s="17">
        <v>50</v>
      </c>
      <c r="E118" s="17">
        <v>50</v>
      </c>
      <c r="F118" s="17">
        <v>50</v>
      </c>
    </row>
    <row r="119" spans="1:6" ht="12.75">
      <c r="A119" s="2" t="s">
        <v>8</v>
      </c>
      <c r="B119" s="5">
        <v>72.36</v>
      </c>
      <c r="C119" s="5">
        <v>82.34</v>
      </c>
      <c r="D119" s="5">
        <v>98</v>
      </c>
      <c r="E119" s="5">
        <v>85.5</v>
      </c>
      <c r="F119" s="5">
        <v>81.54</v>
      </c>
    </row>
    <row r="120" spans="1:6" ht="12.75">
      <c r="A120" s="3" t="s">
        <v>9</v>
      </c>
      <c r="B120" s="6">
        <f>B118*B119</f>
        <v>3618</v>
      </c>
      <c r="C120" s="6">
        <f>C118*C119</f>
        <v>4117</v>
      </c>
      <c r="D120" s="6">
        <f>D118*D119</f>
        <v>4900</v>
      </c>
      <c r="E120" s="6">
        <f>E118*E119</f>
        <v>4275</v>
      </c>
      <c r="F120" s="6">
        <f>F118*F119</f>
        <v>4077.0000000000005</v>
      </c>
    </row>
    <row r="121" spans="1:6" ht="38.25">
      <c r="A121" s="3" t="s">
        <v>30</v>
      </c>
      <c r="B121" s="6"/>
      <c r="C121" s="6"/>
      <c r="D121" s="6"/>
      <c r="E121" s="6"/>
      <c r="F121" s="6"/>
    </row>
    <row r="122" spans="1:6" ht="12.75" customHeight="1">
      <c r="A122" s="2" t="s">
        <v>0</v>
      </c>
      <c r="B122" s="5" t="s">
        <v>62</v>
      </c>
      <c r="C122" s="5" t="s">
        <v>62</v>
      </c>
      <c r="D122" s="5" t="s">
        <v>62</v>
      </c>
      <c r="E122" s="5" t="s">
        <v>62</v>
      </c>
      <c r="F122" s="5" t="s">
        <v>62</v>
      </c>
    </row>
    <row r="123" spans="1:6" ht="12.75">
      <c r="A123" s="2" t="s">
        <v>1</v>
      </c>
      <c r="B123" s="17">
        <v>25</v>
      </c>
      <c r="C123" s="17">
        <v>25</v>
      </c>
      <c r="D123" s="17">
        <v>25</v>
      </c>
      <c r="E123" s="17">
        <v>25</v>
      </c>
      <c r="F123" s="17">
        <v>25</v>
      </c>
    </row>
    <row r="124" spans="1:6" ht="12.75">
      <c r="A124" s="2" t="s">
        <v>8</v>
      </c>
      <c r="B124" s="5">
        <v>250.65</v>
      </c>
      <c r="C124" s="5">
        <v>259.05</v>
      </c>
      <c r="D124" s="5">
        <v>288</v>
      </c>
      <c r="E124" s="5">
        <v>283.5</v>
      </c>
      <c r="F124" s="5">
        <v>283.66</v>
      </c>
    </row>
    <row r="125" spans="1:6" ht="12.75">
      <c r="A125" s="3" t="s">
        <v>9</v>
      </c>
      <c r="B125" s="6">
        <f>B123*B124</f>
        <v>6266.25</v>
      </c>
      <c r="C125" s="6">
        <f>C123*C124</f>
        <v>6476.25</v>
      </c>
      <c r="D125" s="6">
        <f>D123*D124</f>
        <v>7200</v>
      </c>
      <c r="E125" s="6">
        <f>E123*E124</f>
        <v>7087.5</v>
      </c>
      <c r="F125" s="6">
        <f>F123*F124</f>
        <v>7091.500000000001</v>
      </c>
    </row>
    <row r="126" spans="1:6" ht="12.75">
      <c r="A126" s="3"/>
      <c r="B126" s="6"/>
      <c r="C126" s="6"/>
      <c r="D126" s="6"/>
      <c r="E126" s="6"/>
      <c r="F126" s="6"/>
    </row>
    <row r="127" spans="1:6" ht="17.25" customHeight="1">
      <c r="A127" s="7" t="s">
        <v>31</v>
      </c>
      <c r="B127" s="18">
        <f>SUM(B125,B120,B115,B110,B105,B100,B95,B90,B85,B80,B75,B70,B65,B60,B55,B50,B45,B40,B35,B30,B25,B20,B15,B10)</f>
        <v>440765.94</v>
      </c>
      <c r="C127" s="18">
        <f>SUM(C125,C120,C115,C110,C105,C100,C95,C90,C85,C80,C75,C70,C65,C60,C55,C50,C45,C40,C35,C30,C25,C20,C15,C10)</f>
        <v>587596.27</v>
      </c>
      <c r="D127" s="18">
        <f>SUM(D125,D120,D115,D110,D105,D100,D95,D90,D85,D80,D75,D70,D65,D60,D55,D50,D45,D40,D35,D30,D25,D20,D15,D10)</f>
        <v>526562.4</v>
      </c>
      <c r="E127" s="18">
        <f>SUM(E125,E120,E115,E110,E105,E100,E95,E90,E85,E80,E75,E70,E65,E60,E55,E50,E45,E40,E35,E30,E25,E20,E15,E10)</f>
        <v>432270.5</v>
      </c>
      <c r="F127" s="18">
        <f>SUM(F125,F120,F115,F110,F105,F100,F95,F90,F85,F80,F75,F70,F65,F60,F55,F50,F45,F40,F35,F30,F25,F20,F15,F10)</f>
        <v>418388.20999999996</v>
      </c>
    </row>
    <row r="128" spans="1:6" ht="12.75">
      <c r="A128" s="8"/>
      <c r="B128" s="11"/>
      <c r="C128" s="11"/>
      <c r="D128" s="11"/>
      <c r="E128" s="11"/>
      <c r="F128" s="11"/>
    </row>
    <row r="129" spans="1:6" ht="12.75">
      <c r="A129" s="9"/>
      <c r="B129" s="10"/>
      <c r="C129" s="11"/>
      <c r="D129" s="11"/>
      <c r="E129" s="11"/>
      <c r="F129" s="11"/>
    </row>
    <row r="130" spans="1:6" ht="25.5">
      <c r="A130" s="9" t="s">
        <v>32</v>
      </c>
      <c r="B130" s="11" t="s">
        <v>63</v>
      </c>
      <c r="C130" s="11" t="s">
        <v>63</v>
      </c>
      <c r="D130" s="11" t="s">
        <v>63</v>
      </c>
      <c r="E130" s="11" t="s">
        <v>63</v>
      </c>
      <c r="F130" s="11" t="s">
        <v>63</v>
      </c>
    </row>
    <row r="131" spans="1:6" ht="12.75">
      <c r="A131" s="12" t="s">
        <v>2</v>
      </c>
      <c r="B131" s="11" t="s">
        <v>64</v>
      </c>
      <c r="C131" s="11" t="s">
        <v>71</v>
      </c>
      <c r="D131" s="11" t="s">
        <v>77</v>
      </c>
      <c r="E131" s="11" t="s">
        <v>81</v>
      </c>
      <c r="F131" s="11" t="s">
        <v>71</v>
      </c>
    </row>
    <row r="132" spans="1:6" ht="12.75">
      <c r="A132" s="12" t="s">
        <v>3</v>
      </c>
      <c r="B132" s="11" t="s">
        <v>63</v>
      </c>
      <c r="C132" s="11" t="s">
        <v>63</v>
      </c>
      <c r="D132" s="11" t="s">
        <v>63</v>
      </c>
      <c r="E132" s="11" t="s">
        <v>63</v>
      </c>
      <c r="F132" s="11" t="s">
        <v>63</v>
      </c>
    </row>
    <row r="133" spans="1:6" ht="12.75">
      <c r="A133" s="13" t="s">
        <v>33</v>
      </c>
      <c r="B133" s="14" t="s">
        <v>65</v>
      </c>
      <c r="C133" s="14" t="s">
        <v>72</v>
      </c>
      <c r="D133" s="14"/>
      <c r="E133" s="11" t="s">
        <v>82</v>
      </c>
      <c r="F133" s="11" t="s">
        <v>88</v>
      </c>
    </row>
  </sheetData>
  <sheetProtection/>
  <mergeCells count="6">
    <mergeCell ref="F2:F5"/>
    <mergeCell ref="E2:E5"/>
    <mergeCell ref="B1:F1"/>
    <mergeCell ref="B2:B5"/>
    <mergeCell ref="C2:C5"/>
    <mergeCell ref="D2:D5"/>
  </mergeCells>
  <printOptions/>
  <pageMargins left="0.75" right="0.75" top="1" bottom="1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4"/>
  <sheetViews>
    <sheetView tabSelected="1" view="pageBreakPreview" zoomScaleNormal="140" zoomScaleSheetLayoutView="100" zoomScalePageLayoutView="70" workbookViewId="0" topLeftCell="A262">
      <selection activeCell="B282" sqref="B282:C284"/>
    </sheetView>
  </sheetViews>
  <sheetFormatPr defaultColWidth="9.140625" defaultRowHeight="12.75"/>
  <cols>
    <col min="1" max="1" width="45.8515625" style="52" customWidth="1"/>
    <col min="2" max="2" width="17.8515625" style="54" customWidth="1"/>
    <col min="3" max="3" width="18.8515625" style="54" customWidth="1"/>
    <col min="4" max="4" width="20.421875" style="54" customWidth="1"/>
    <col min="5" max="5" width="18.00390625" style="54" customWidth="1"/>
    <col min="6" max="16384" width="9.140625" style="52" customWidth="1"/>
  </cols>
  <sheetData>
    <row r="1" spans="1:5" ht="12.75">
      <c r="A1" s="51" t="s">
        <v>34</v>
      </c>
      <c r="B1" s="60" t="s">
        <v>169</v>
      </c>
      <c r="C1" s="60"/>
      <c r="D1" s="60"/>
      <c r="E1" s="60"/>
    </row>
    <row r="2" spans="1:5" ht="12.75">
      <c r="A2" s="2" t="s">
        <v>170</v>
      </c>
      <c r="B2" s="56" t="s">
        <v>159</v>
      </c>
      <c r="C2" s="56" t="s">
        <v>162</v>
      </c>
      <c r="D2" s="56"/>
      <c r="E2" s="56"/>
    </row>
    <row r="3" spans="1:5" ht="12.75">
      <c r="A3" s="2" t="s">
        <v>89</v>
      </c>
      <c r="B3" s="59"/>
      <c r="C3" s="59"/>
      <c r="D3" s="59"/>
      <c r="E3" s="59"/>
    </row>
    <row r="4" spans="1:5" ht="12.75">
      <c r="A4" s="2" t="s">
        <v>171</v>
      </c>
      <c r="B4" s="59"/>
      <c r="C4" s="59"/>
      <c r="D4" s="59"/>
      <c r="E4" s="59"/>
    </row>
    <row r="5" spans="1:5" ht="12.75">
      <c r="A5" s="20"/>
      <c r="B5" s="59"/>
      <c r="C5" s="59"/>
      <c r="D5" s="59"/>
      <c r="E5" s="59"/>
    </row>
    <row r="6" spans="1:5" ht="25.5">
      <c r="A6" s="21" t="s">
        <v>172</v>
      </c>
      <c r="B6" s="53"/>
      <c r="C6" s="53"/>
      <c r="D6" s="53"/>
      <c r="E6" s="53"/>
    </row>
    <row r="7" spans="1:5" ht="18.75" customHeight="1">
      <c r="A7" s="21" t="s">
        <v>91</v>
      </c>
      <c r="B7" s="16"/>
      <c r="C7" s="16"/>
      <c r="D7" s="15"/>
      <c r="E7" s="15"/>
    </row>
    <row r="8" spans="1:5" ht="12.75">
      <c r="A8" s="3" t="s">
        <v>90</v>
      </c>
      <c r="B8" s="16"/>
      <c r="C8" s="16"/>
      <c r="D8" s="15"/>
      <c r="E8" s="15"/>
    </row>
    <row r="9" spans="1:5" ht="12.75">
      <c r="A9" s="2" t="s">
        <v>92</v>
      </c>
      <c r="B9" s="30">
        <v>800</v>
      </c>
      <c r="C9" s="30">
        <v>800</v>
      </c>
      <c r="D9" s="16"/>
      <c r="E9" s="16"/>
    </row>
    <row r="10" spans="1:5" ht="12.75">
      <c r="A10" s="2" t="s">
        <v>93</v>
      </c>
      <c r="B10" s="50">
        <v>0.06</v>
      </c>
      <c r="C10" s="43">
        <v>0.055</v>
      </c>
      <c r="D10" s="16"/>
      <c r="E10" s="16"/>
    </row>
    <row r="11" spans="1:5" ht="12.75">
      <c r="A11" s="3" t="s">
        <v>9</v>
      </c>
      <c r="B11" s="5">
        <f>PRODUCT(B9:B10)</f>
        <v>48</v>
      </c>
      <c r="C11" s="5">
        <f>C9*C10</f>
        <v>44</v>
      </c>
      <c r="D11" s="6">
        <f>D9*D10</f>
        <v>0</v>
      </c>
      <c r="E11" s="6">
        <f>E9*E10</f>
        <v>0</v>
      </c>
    </row>
    <row r="12" spans="1:5" ht="12.75" customHeight="1">
      <c r="A12" s="3" t="s">
        <v>94</v>
      </c>
      <c r="B12" s="30"/>
      <c r="C12" s="16"/>
      <c r="D12" s="15"/>
      <c r="E12" s="15"/>
    </row>
    <row r="13" spans="1:5" ht="12.75">
      <c r="A13" s="2" t="s">
        <v>92</v>
      </c>
      <c r="B13" s="23">
        <v>2160</v>
      </c>
      <c r="C13" s="23">
        <v>2160</v>
      </c>
      <c r="D13" s="16"/>
      <c r="E13" s="16"/>
    </row>
    <row r="14" spans="1:5" ht="12.75">
      <c r="A14" s="2" t="s">
        <v>93</v>
      </c>
      <c r="B14" s="44">
        <v>0.06</v>
      </c>
      <c r="C14" s="43">
        <v>0.055</v>
      </c>
      <c r="D14" s="5"/>
      <c r="E14" s="5"/>
    </row>
    <row r="15" spans="1:5" ht="12.75">
      <c r="A15" s="3" t="s">
        <v>9</v>
      </c>
      <c r="B15" s="5">
        <f>B13*B14</f>
        <v>129.6</v>
      </c>
      <c r="C15" s="5">
        <f>C13*C14</f>
        <v>118.8</v>
      </c>
      <c r="D15" s="6">
        <f>D13*D14</f>
        <v>0</v>
      </c>
      <c r="E15" s="6">
        <f>E13*E14</f>
        <v>0</v>
      </c>
    </row>
    <row r="16" spans="1:5" ht="12.75" customHeight="1">
      <c r="A16" s="3" t="s">
        <v>95</v>
      </c>
      <c r="B16" s="30"/>
      <c r="C16" s="16"/>
      <c r="D16" s="16"/>
      <c r="E16" s="15"/>
    </row>
    <row r="17" spans="1:5" ht="12.75">
      <c r="A17" s="2" t="s">
        <v>92</v>
      </c>
      <c r="B17" s="23">
        <v>4800</v>
      </c>
      <c r="C17" s="23">
        <v>4800</v>
      </c>
      <c r="D17" s="16"/>
      <c r="E17" s="16"/>
    </row>
    <row r="18" spans="1:5" ht="12.75">
      <c r="A18" s="2" t="s">
        <v>93</v>
      </c>
      <c r="B18" s="42">
        <v>0.06</v>
      </c>
      <c r="C18" s="43">
        <v>0.055</v>
      </c>
      <c r="D18" s="16"/>
      <c r="E18" s="16"/>
    </row>
    <row r="19" spans="1:5" ht="12.75">
      <c r="A19" s="3" t="s">
        <v>9</v>
      </c>
      <c r="B19" s="5">
        <f>B17*B18</f>
        <v>288</v>
      </c>
      <c r="C19" s="5">
        <f>C17*C18</f>
        <v>264</v>
      </c>
      <c r="D19" s="5">
        <f>D17*D18</f>
        <v>0</v>
      </c>
      <c r="E19" s="5">
        <f>E17*E18</f>
        <v>0</v>
      </c>
    </row>
    <row r="20" spans="1:5" ht="12.75">
      <c r="A20" s="3" t="s">
        <v>96</v>
      </c>
      <c r="B20" s="22"/>
      <c r="C20" s="6"/>
      <c r="D20" s="6"/>
      <c r="E20" s="6"/>
    </row>
    <row r="21" spans="1:5" ht="12.75" customHeight="1">
      <c r="A21" s="2" t="s">
        <v>92</v>
      </c>
      <c r="B21" s="23">
        <v>193115</v>
      </c>
      <c r="C21" s="23">
        <v>193115</v>
      </c>
      <c r="D21" s="16"/>
      <c r="E21" s="15"/>
    </row>
    <row r="22" spans="1:5" ht="14.25" customHeight="1">
      <c r="A22" s="2" t="s">
        <v>93</v>
      </c>
      <c r="B22" s="42">
        <v>0.06</v>
      </c>
      <c r="C22" s="43">
        <v>0.055</v>
      </c>
      <c r="D22" s="16"/>
      <c r="E22" s="16"/>
    </row>
    <row r="23" spans="1:5" ht="12.75">
      <c r="A23" s="3" t="s">
        <v>9</v>
      </c>
      <c r="B23" s="5">
        <f>B21*B22</f>
        <v>11586.9</v>
      </c>
      <c r="C23" s="5">
        <f>C21*C22</f>
        <v>10621.325</v>
      </c>
      <c r="D23" s="5">
        <f>D21*D22</f>
        <v>0</v>
      </c>
      <c r="E23" s="5">
        <f>E21*E22</f>
        <v>0</v>
      </c>
    </row>
    <row r="24" spans="1:5" ht="12.75">
      <c r="A24" s="3" t="s">
        <v>97</v>
      </c>
      <c r="B24" s="32"/>
      <c r="C24" s="5"/>
      <c r="D24" s="5"/>
      <c r="E24" s="5"/>
    </row>
    <row r="25" spans="1:5" ht="12.75">
      <c r="A25" s="2" t="s">
        <v>92</v>
      </c>
      <c r="B25" s="23">
        <v>118034</v>
      </c>
      <c r="C25" s="23">
        <v>118034</v>
      </c>
      <c r="D25" s="6"/>
      <c r="E25" s="6"/>
    </row>
    <row r="26" spans="1:5" ht="12.75" customHeight="1">
      <c r="A26" s="2" t="s">
        <v>93</v>
      </c>
      <c r="B26" s="42">
        <v>0.06</v>
      </c>
      <c r="C26" s="43">
        <v>0.055</v>
      </c>
      <c r="D26" s="15"/>
      <c r="E26" s="15"/>
    </row>
    <row r="27" spans="1:5" ht="14.25" customHeight="1">
      <c r="A27" s="3" t="s">
        <v>9</v>
      </c>
      <c r="B27" s="5">
        <f>B25*B26</f>
        <v>7082.04</v>
      </c>
      <c r="C27" s="5">
        <f>C25*C26</f>
        <v>6491.87</v>
      </c>
      <c r="D27" s="5">
        <f>D25*D26</f>
        <v>0</v>
      </c>
      <c r="E27" s="5">
        <f>E25*E26</f>
        <v>0</v>
      </c>
    </row>
    <row r="28" spans="1:5" ht="12.75">
      <c r="A28" s="3" t="s">
        <v>98</v>
      </c>
      <c r="B28" s="30"/>
      <c r="C28" s="16"/>
      <c r="D28" s="16"/>
      <c r="E28" s="16"/>
    </row>
    <row r="29" spans="1:5" ht="12.75">
      <c r="A29" s="2" t="s">
        <v>92</v>
      </c>
      <c r="B29" s="33">
        <v>4742</v>
      </c>
      <c r="C29" s="33">
        <v>4742</v>
      </c>
      <c r="D29" s="5"/>
      <c r="E29" s="5"/>
    </row>
    <row r="30" spans="1:5" ht="12.75">
      <c r="A30" s="2" t="s">
        <v>93</v>
      </c>
      <c r="B30" s="44">
        <v>0.06</v>
      </c>
      <c r="C30" s="5">
        <v>0.04</v>
      </c>
      <c r="D30" s="6"/>
      <c r="E30" s="6"/>
    </row>
    <row r="31" spans="1:5" ht="12.75" customHeight="1">
      <c r="A31" s="3" t="s">
        <v>9</v>
      </c>
      <c r="B31" s="5">
        <f>B29*B30</f>
        <v>284.52</v>
      </c>
      <c r="C31" s="5">
        <f>C29*C30</f>
        <v>189.68</v>
      </c>
      <c r="D31" s="5">
        <f>D29*D30</f>
        <v>0</v>
      </c>
      <c r="E31" s="5">
        <f>E29*E30</f>
        <v>0</v>
      </c>
    </row>
    <row r="32" spans="1:5" ht="18.75" customHeight="1">
      <c r="A32" s="20" t="s">
        <v>99</v>
      </c>
      <c r="B32" s="30"/>
      <c r="C32" s="16"/>
      <c r="D32" s="16"/>
      <c r="E32" s="16"/>
    </row>
    <row r="33" spans="1:5" ht="12.75">
      <c r="A33" s="3" t="s">
        <v>100</v>
      </c>
      <c r="B33" s="30"/>
      <c r="C33" s="16"/>
      <c r="D33" s="16"/>
      <c r="E33" s="16"/>
    </row>
    <row r="34" spans="1:5" ht="12.75">
      <c r="A34" s="2" t="s">
        <v>92</v>
      </c>
      <c r="B34" s="31">
        <v>800</v>
      </c>
      <c r="C34" s="35">
        <v>800</v>
      </c>
      <c r="D34" s="5"/>
      <c r="E34" s="5"/>
    </row>
    <row r="35" spans="1:5" ht="12.75">
      <c r="A35" s="2" t="s">
        <v>93</v>
      </c>
      <c r="B35" s="44">
        <v>0.06</v>
      </c>
      <c r="C35" s="5">
        <v>0.25</v>
      </c>
      <c r="D35" s="6"/>
      <c r="E35" s="6"/>
    </row>
    <row r="36" spans="1:5" ht="12.75" customHeight="1">
      <c r="A36" s="3" t="s">
        <v>9</v>
      </c>
      <c r="B36" s="5">
        <f>B34*B35</f>
        <v>48</v>
      </c>
      <c r="C36" s="5">
        <f>C34*C35</f>
        <v>200</v>
      </c>
      <c r="D36" s="5">
        <f>D34*D35</f>
        <v>0</v>
      </c>
      <c r="E36" s="5">
        <f>E34*E35</f>
        <v>0</v>
      </c>
    </row>
    <row r="37" spans="1:5" ht="15.75" customHeight="1">
      <c r="A37" s="3" t="s">
        <v>101</v>
      </c>
      <c r="B37" s="30"/>
      <c r="C37" s="16"/>
      <c r="D37" s="16"/>
      <c r="E37" s="16"/>
    </row>
    <row r="38" spans="1:5" ht="12.75">
      <c r="A38" s="2" t="s">
        <v>92</v>
      </c>
      <c r="B38" s="23">
        <v>3600</v>
      </c>
      <c r="C38" s="23">
        <v>3600</v>
      </c>
      <c r="D38" s="16"/>
      <c r="E38" s="16"/>
    </row>
    <row r="39" spans="1:5" ht="12.75">
      <c r="A39" s="2" t="s">
        <v>93</v>
      </c>
      <c r="B39" s="44">
        <v>0.06</v>
      </c>
      <c r="C39" s="5">
        <v>0.25</v>
      </c>
      <c r="D39" s="5"/>
      <c r="E39" s="5"/>
    </row>
    <row r="40" spans="1:5" ht="12.75">
      <c r="A40" s="3" t="s">
        <v>9</v>
      </c>
      <c r="B40" s="5">
        <f>B38*B39</f>
        <v>216</v>
      </c>
      <c r="C40" s="5">
        <f>C38*C39</f>
        <v>900</v>
      </c>
      <c r="D40" s="5">
        <f>D38*D39</f>
        <v>0</v>
      </c>
      <c r="E40" s="5">
        <f>E38*E39</f>
        <v>0</v>
      </c>
    </row>
    <row r="41" spans="1:5" ht="12.75" customHeight="1">
      <c r="A41" s="3" t="s">
        <v>102</v>
      </c>
      <c r="B41" s="30"/>
      <c r="C41" s="16"/>
      <c r="D41" s="15"/>
      <c r="E41" s="15"/>
    </row>
    <row r="42" spans="1:5" ht="12.75" customHeight="1">
      <c r="A42" s="2" t="s">
        <v>92</v>
      </c>
      <c r="B42" s="49">
        <v>7200</v>
      </c>
      <c r="C42" s="23">
        <v>7200</v>
      </c>
      <c r="D42" s="16"/>
      <c r="E42" s="16"/>
    </row>
    <row r="43" spans="1:5" ht="12.75">
      <c r="A43" s="2" t="s">
        <v>93</v>
      </c>
      <c r="B43" s="42">
        <v>0.06</v>
      </c>
      <c r="C43" s="5">
        <v>0.25</v>
      </c>
      <c r="D43" s="16"/>
      <c r="E43" s="16"/>
    </row>
    <row r="44" spans="1:5" ht="12.75">
      <c r="A44" s="3" t="s">
        <v>9</v>
      </c>
      <c r="B44" s="5">
        <f>B42*B43</f>
        <v>432</v>
      </c>
      <c r="C44" s="5">
        <f>C42*C43</f>
        <v>1800</v>
      </c>
      <c r="D44" s="5">
        <f>D42*D43</f>
        <v>0</v>
      </c>
      <c r="E44" s="5">
        <f>E42*E43</f>
        <v>0</v>
      </c>
    </row>
    <row r="45" spans="1:5" ht="12.75">
      <c r="A45" s="3" t="s">
        <v>103</v>
      </c>
      <c r="B45" s="22"/>
      <c r="C45" s="6"/>
      <c r="D45" s="6"/>
      <c r="E45" s="6"/>
    </row>
    <row r="46" spans="1:5" ht="12.75">
      <c r="A46" s="2" t="s">
        <v>92</v>
      </c>
      <c r="B46" s="23">
        <v>5334</v>
      </c>
      <c r="C46" s="23">
        <v>5334</v>
      </c>
      <c r="D46" s="15"/>
      <c r="E46" s="15"/>
    </row>
    <row r="47" spans="1:5" ht="12.75" customHeight="1">
      <c r="A47" s="2" t="s">
        <v>93</v>
      </c>
      <c r="B47" s="42">
        <v>0.06</v>
      </c>
      <c r="C47" s="5">
        <v>0.25</v>
      </c>
      <c r="D47" s="16"/>
      <c r="E47" s="16"/>
    </row>
    <row r="48" spans="1:5" ht="12.75">
      <c r="A48" s="3" t="s">
        <v>9</v>
      </c>
      <c r="B48" s="5">
        <f>B46*B47</f>
        <v>320.03999999999996</v>
      </c>
      <c r="C48" s="5">
        <f>C46*C47</f>
        <v>1333.5</v>
      </c>
      <c r="D48" s="5">
        <f>D46*D47</f>
        <v>0</v>
      </c>
      <c r="E48" s="5">
        <f>E46*E47</f>
        <v>0</v>
      </c>
    </row>
    <row r="49" spans="1:5" ht="12.75" customHeight="1">
      <c r="A49" s="3" t="s">
        <v>104</v>
      </c>
      <c r="B49" s="32"/>
      <c r="C49" s="5"/>
      <c r="D49" s="5"/>
      <c r="E49" s="5"/>
    </row>
    <row r="50" spans="1:5" ht="12.75" customHeight="1">
      <c r="A50" s="2" t="s">
        <v>92</v>
      </c>
      <c r="B50" s="31">
        <v>6670</v>
      </c>
      <c r="C50" s="31">
        <v>6670</v>
      </c>
      <c r="D50" s="6"/>
      <c r="E50" s="6"/>
    </row>
    <row r="51" spans="1:5" ht="12.75" customHeight="1">
      <c r="A51" s="2" t="s">
        <v>93</v>
      </c>
      <c r="B51" s="42">
        <v>0.06</v>
      </c>
      <c r="C51" s="5">
        <v>0.25</v>
      </c>
      <c r="D51" s="15"/>
      <c r="E51" s="15"/>
    </row>
    <row r="52" spans="1:5" ht="15" customHeight="1">
      <c r="A52" s="3" t="s">
        <v>9</v>
      </c>
      <c r="B52" s="5">
        <f>B50*B51</f>
        <v>400.2</v>
      </c>
      <c r="C52" s="5">
        <f>C50*C51</f>
        <v>1667.5</v>
      </c>
      <c r="D52" s="5">
        <f>D50*D51</f>
        <v>0</v>
      </c>
      <c r="E52" s="5">
        <f>E50*E51</f>
        <v>0</v>
      </c>
    </row>
    <row r="53" spans="1:5" ht="12.75" customHeight="1">
      <c r="A53" s="3" t="s">
        <v>105</v>
      </c>
      <c r="B53" s="30"/>
      <c r="C53" s="16"/>
      <c r="D53" s="16"/>
      <c r="E53" s="16"/>
    </row>
    <row r="54" spans="1:5" ht="12.75">
      <c r="A54" s="2" t="s">
        <v>92</v>
      </c>
      <c r="B54" s="31">
        <v>3334</v>
      </c>
      <c r="C54" s="31">
        <v>3334</v>
      </c>
      <c r="D54" s="5"/>
      <c r="E54" s="5"/>
    </row>
    <row r="55" spans="1:5" ht="12.75">
      <c r="A55" s="2" t="s">
        <v>93</v>
      </c>
      <c r="B55" s="44">
        <v>0.06</v>
      </c>
      <c r="C55" s="5">
        <v>0.25</v>
      </c>
      <c r="D55" s="6"/>
      <c r="E55" s="6"/>
    </row>
    <row r="56" spans="1:5" ht="12.75" customHeight="1">
      <c r="A56" s="3" t="s">
        <v>9</v>
      </c>
      <c r="B56" s="5">
        <f>B54*B55</f>
        <v>200.04</v>
      </c>
      <c r="C56" s="5">
        <f>C54*C55</f>
        <v>833.5</v>
      </c>
      <c r="D56" s="5">
        <f>D54*D55</f>
        <v>0</v>
      </c>
      <c r="E56" s="5">
        <f>E54*E55</f>
        <v>0</v>
      </c>
    </row>
    <row r="57" spans="1:5" ht="27" customHeight="1">
      <c r="A57" s="20" t="s">
        <v>107</v>
      </c>
      <c r="B57" s="30"/>
      <c r="C57" s="16"/>
      <c r="D57" s="16"/>
      <c r="E57" s="16"/>
    </row>
    <row r="58" spans="1:5" ht="12.75" customHeight="1">
      <c r="A58" s="3" t="s">
        <v>108</v>
      </c>
      <c r="B58" s="30"/>
      <c r="C58" s="16"/>
      <c r="D58" s="16"/>
      <c r="E58" s="16"/>
    </row>
    <row r="59" spans="1:5" ht="12.75">
      <c r="A59" s="2" t="s">
        <v>92</v>
      </c>
      <c r="B59" s="31">
        <v>12553</v>
      </c>
      <c r="C59" s="31">
        <v>12553</v>
      </c>
      <c r="D59" s="5"/>
      <c r="E59" s="5"/>
    </row>
    <row r="60" spans="1:5" ht="12.75">
      <c r="A60" s="2" t="s">
        <v>93</v>
      </c>
      <c r="B60" s="44">
        <v>0.06</v>
      </c>
      <c r="C60" s="43">
        <v>0.055</v>
      </c>
      <c r="D60" s="6"/>
      <c r="E60" s="6"/>
    </row>
    <row r="61" spans="1:5" ht="12.75" customHeight="1">
      <c r="A61" s="3" t="s">
        <v>9</v>
      </c>
      <c r="B61" s="5">
        <f>B59*B60</f>
        <v>753.18</v>
      </c>
      <c r="C61" s="5">
        <f>C59*C60</f>
        <v>690.415</v>
      </c>
      <c r="D61" s="5">
        <f>D59*D60</f>
        <v>0</v>
      </c>
      <c r="E61" s="5">
        <f>E59*E60</f>
        <v>0</v>
      </c>
    </row>
    <row r="62" spans="1:5" ht="12.75">
      <c r="A62" s="3" t="s">
        <v>109</v>
      </c>
      <c r="B62" s="30"/>
      <c r="C62" s="16"/>
      <c r="D62" s="16"/>
      <c r="E62" s="16"/>
    </row>
    <row r="63" spans="1:5" ht="12.75">
      <c r="A63" s="2" t="s">
        <v>92</v>
      </c>
      <c r="B63" s="23">
        <v>8373</v>
      </c>
      <c r="C63" s="30">
        <v>8373</v>
      </c>
      <c r="D63" s="16"/>
      <c r="E63" s="16"/>
    </row>
    <row r="64" spans="1:5" ht="12.75">
      <c r="A64" s="2" t="s">
        <v>93</v>
      </c>
      <c r="B64" s="44">
        <v>0.06</v>
      </c>
      <c r="C64" s="43">
        <v>0.055</v>
      </c>
      <c r="D64" s="5"/>
      <c r="E64" s="5"/>
    </row>
    <row r="65" spans="1:5" ht="12.75">
      <c r="A65" s="3" t="s">
        <v>9</v>
      </c>
      <c r="B65" s="5">
        <f>B63*B64</f>
        <v>502.38</v>
      </c>
      <c r="C65" s="5">
        <f>C63*C64</f>
        <v>460.515</v>
      </c>
      <c r="D65" s="5">
        <f>D63*D64</f>
        <v>0</v>
      </c>
      <c r="E65" s="5">
        <f>E63*E64</f>
        <v>0</v>
      </c>
    </row>
    <row r="66" spans="1:5" ht="12.75" customHeight="1">
      <c r="A66" s="3" t="s">
        <v>110</v>
      </c>
      <c r="B66" s="34"/>
      <c r="C66" s="15"/>
      <c r="D66" s="15"/>
      <c r="E66" s="15"/>
    </row>
    <row r="67" spans="1:5" ht="12.75">
      <c r="A67" s="2" t="s">
        <v>92</v>
      </c>
      <c r="B67" s="23">
        <v>2880</v>
      </c>
      <c r="C67" s="23">
        <v>2880</v>
      </c>
      <c r="D67" s="16"/>
      <c r="E67" s="16"/>
    </row>
    <row r="68" spans="1:5" ht="12.75">
      <c r="A68" s="2" t="s">
        <v>93</v>
      </c>
      <c r="B68" s="42">
        <v>0.06</v>
      </c>
      <c r="C68" s="43">
        <v>0.055</v>
      </c>
      <c r="D68" s="16"/>
      <c r="E68" s="16"/>
    </row>
    <row r="69" spans="1:5" ht="12.75">
      <c r="A69" s="3" t="s">
        <v>9</v>
      </c>
      <c r="B69" s="5">
        <f>B67*B68</f>
        <v>172.79999999999998</v>
      </c>
      <c r="C69" s="5">
        <f>C67*C68</f>
        <v>158.4</v>
      </c>
      <c r="D69" s="5">
        <f>D67*D68</f>
        <v>0</v>
      </c>
      <c r="E69" s="5">
        <f>E67*E68</f>
        <v>0</v>
      </c>
    </row>
    <row r="70" spans="1:5" ht="27" customHeight="1">
      <c r="A70" s="20" t="s">
        <v>106</v>
      </c>
      <c r="B70" s="22"/>
      <c r="C70" s="6"/>
      <c r="D70" s="6"/>
      <c r="E70" s="6"/>
    </row>
    <row r="71" spans="1:5" ht="12.75" customHeight="1">
      <c r="A71" s="3" t="s">
        <v>111</v>
      </c>
      <c r="B71" s="34"/>
      <c r="C71" s="15"/>
      <c r="D71" s="15"/>
      <c r="E71" s="15"/>
    </row>
    <row r="72" spans="1:5" ht="12.75">
      <c r="A72" s="2" t="s">
        <v>92</v>
      </c>
      <c r="B72" s="23">
        <v>171</v>
      </c>
      <c r="C72" s="23">
        <v>171</v>
      </c>
      <c r="D72" s="16"/>
      <c r="E72" s="16"/>
    </row>
    <row r="73" spans="1:5" ht="12.75">
      <c r="A73" s="2" t="s">
        <v>93</v>
      </c>
      <c r="B73" s="42">
        <v>0.35</v>
      </c>
      <c r="C73" s="44">
        <v>0.25</v>
      </c>
      <c r="D73" s="16"/>
      <c r="E73" s="16"/>
    </row>
    <row r="74" spans="1:5" ht="12.75">
      <c r="A74" s="3" t="s">
        <v>9</v>
      </c>
      <c r="B74" s="5">
        <f>B72*B73</f>
        <v>59.849999999999994</v>
      </c>
      <c r="C74" s="5">
        <f>C72*C73</f>
        <v>42.75</v>
      </c>
      <c r="D74" s="5">
        <f>D72*D73</f>
        <v>0</v>
      </c>
      <c r="E74" s="5">
        <f>E72*E73</f>
        <v>0</v>
      </c>
    </row>
    <row r="75" spans="1:5" ht="12.75">
      <c r="A75" s="3" t="s">
        <v>112</v>
      </c>
      <c r="B75" s="22"/>
      <c r="C75" s="6"/>
      <c r="D75" s="6"/>
      <c r="E75" s="6"/>
    </row>
    <row r="76" spans="1:5" ht="12.75" customHeight="1">
      <c r="A76" s="2" t="s">
        <v>92</v>
      </c>
      <c r="B76" s="23">
        <v>114</v>
      </c>
      <c r="C76" s="23">
        <v>114</v>
      </c>
      <c r="D76" s="15"/>
      <c r="E76" s="15"/>
    </row>
    <row r="77" spans="1:5" ht="12.75">
      <c r="A77" s="2" t="s">
        <v>93</v>
      </c>
      <c r="B77" s="42">
        <v>0.35</v>
      </c>
      <c r="C77" s="44">
        <v>0.25</v>
      </c>
      <c r="D77" s="16"/>
      <c r="E77" s="16"/>
    </row>
    <row r="78" spans="1:5" ht="12.75">
      <c r="A78" s="3" t="s">
        <v>9</v>
      </c>
      <c r="B78" s="5">
        <f>B76*B77</f>
        <v>39.9</v>
      </c>
      <c r="C78" s="5">
        <f>C76*C77</f>
        <v>28.5</v>
      </c>
      <c r="D78" s="5">
        <f>D76*D77</f>
        <v>0</v>
      </c>
      <c r="E78" s="5">
        <f>E76*E77</f>
        <v>0</v>
      </c>
    </row>
    <row r="79" spans="1:5" ht="12.75">
      <c r="A79" s="3" t="s">
        <v>113</v>
      </c>
      <c r="B79" s="32"/>
      <c r="C79" s="5"/>
      <c r="D79" s="5"/>
      <c r="E79" s="5"/>
    </row>
    <row r="80" spans="1:5" ht="12.75">
      <c r="A80" s="2" t="s">
        <v>92</v>
      </c>
      <c r="B80" s="31">
        <v>144</v>
      </c>
      <c r="C80" s="31">
        <v>144</v>
      </c>
      <c r="D80" s="6"/>
      <c r="E80" s="6"/>
    </row>
    <row r="81" spans="1:5" ht="12.75" customHeight="1">
      <c r="A81" s="2" t="s">
        <v>93</v>
      </c>
      <c r="B81" s="42">
        <v>0.35</v>
      </c>
      <c r="C81" s="5">
        <v>0.25</v>
      </c>
      <c r="D81" s="15"/>
      <c r="E81" s="15"/>
    </row>
    <row r="82" spans="1:5" ht="12.75">
      <c r="A82" s="3" t="s">
        <v>9</v>
      </c>
      <c r="B82" s="5">
        <f>B80*B81</f>
        <v>50.4</v>
      </c>
      <c r="C82" s="5">
        <f>C80*C81</f>
        <v>36</v>
      </c>
      <c r="D82" s="5">
        <f>D80*D81</f>
        <v>0</v>
      </c>
      <c r="E82" s="5">
        <f>E80*E81</f>
        <v>0</v>
      </c>
    </row>
    <row r="83" spans="1:5" ht="18.75" customHeight="1">
      <c r="A83" s="20" t="s">
        <v>114</v>
      </c>
      <c r="B83" s="30"/>
      <c r="C83" s="16"/>
      <c r="D83" s="16"/>
      <c r="E83" s="16"/>
    </row>
    <row r="84" spans="1:5" ht="12.75" customHeight="1">
      <c r="A84" s="3" t="s">
        <v>115</v>
      </c>
      <c r="B84" s="32"/>
      <c r="C84" s="5"/>
      <c r="D84" s="5"/>
      <c r="E84" s="5"/>
    </row>
    <row r="85" spans="1:5" ht="12.75">
      <c r="A85" s="2" t="s">
        <v>92</v>
      </c>
      <c r="B85" s="31">
        <v>50</v>
      </c>
      <c r="C85" s="31">
        <v>50</v>
      </c>
      <c r="D85" s="6"/>
      <c r="E85" s="6"/>
    </row>
    <row r="86" spans="1:5" ht="12.75" customHeight="1">
      <c r="A86" s="2" t="s">
        <v>93</v>
      </c>
      <c r="B86" s="44">
        <v>2</v>
      </c>
      <c r="C86" s="37">
        <v>2</v>
      </c>
      <c r="D86" s="6"/>
      <c r="E86" s="6"/>
    </row>
    <row r="87" spans="1:5" ht="12.75">
      <c r="A87" s="3" t="s">
        <v>9</v>
      </c>
      <c r="B87" s="5">
        <f>B85*B86</f>
        <v>100</v>
      </c>
      <c r="C87" s="5">
        <f>C85*C86</f>
        <v>100</v>
      </c>
      <c r="D87" s="5">
        <f>D85*D86</f>
        <v>0</v>
      </c>
      <c r="E87" s="5">
        <f>E85*E86</f>
        <v>0</v>
      </c>
    </row>
    <row r="88" spans="1:5" ht="12.75">
      <c r="A88" s="3" t="s">
        <v>116</v>
      </c>
      <c r="B88" s="35"/>
      <c r="C88" s="17"/>
      <c r="D88" s="17"/>
      <c r="E88" s="17"/>
    </row>
    <row r="89" spans="1:5" ht="12.75">
      <c r="A89" s="2" t="s">
        <v>92</v>
      </c>
      <c r="B89" s="31">
        <v>70</v>
      </c>
      <c r="C89" s="31">
        <v>70</v>
      </c>
      <c r="D89" s="5"/>
      <c r="E89" s="5"/>
    </row>
    <row r="90" spans="1:5" ht="12.75">
      <c r="A90" s="2" t="s">
        <v>93</v>
      </c>
      <c r="B90" s="44">
        <v>2</v>
      </c>
      <c r="C90" s="37">
        <v>2</v>
      </c>
      <c r="D90" s="6"/>
      <c r="E90" s="6"/>
    </row>
    <row r="91" spans="1:5" ht="12.75" customHeight="1">
      <c r="A91" s="3" t="s">
        <v>9</v>
      </c>
      <c r="B91" s="5">
        <f>B89*B90</f>
        <v>140</v>
      </c>
      <c r="C91" s="5">
        <f>C89*C90</f>
        <v>140</v>
      </c>
      <c r="D91" s="5">
        <f>D89*D90</f>
        <v>0</v>
      </c>
      <c r="E91" s="5">
        <f>E89*E90</f>
        <v>0</v>
      </c>
    </row>
    <row r="92" spans="1:5" ht="12.75">
      <c r="A92" s="3" t="s">
        <v>117</v>
      </c>
      <c r="B92" s="32"/>
      <c r="C92" s="5"/>
      <c r="D92" s="5"/>
      <c r="E92" s="5"/>
    </row>
    <row r="93" spans="1:5" ht="12.75">
      <c r="A93" s="2" t="s">
        <v>92</v>
      </c>
      <c r="B93" s="36">
        <v>48</v>
      </c>
      <c r="C93" s="36">
        <v>48</v>
      </c>
      <c r="D93" s="17"/>
      <c r="E93" s="17"/>
    </row>
    <row r="94" spans="1:5" ht="12.75">
      <c r="A94" s="2" t="s">
        <v>93</v>
      </c>
      <c r="B94" s="44">
        <v>2</v>
      </c>
      <c r="C94" s="37">
        <v>2</v>
      </c>
      <c r="D94" s="5"/>
      <c r="E94" s="5"/>
    </row>
    <row r="95" spans="1:5" ht="12.75">
      <c r="A95" s="3" t="s">
        <v>9</v>
      </c>
      <c r="B95" s="5">
        <f>B93*B94</f>
        <v>96</v>
      </c>
      <c r="C95" s="5">
        <f>C93*C94</f>
        <v>96</v>
      </c>
      <c r="D95" s="5">
        <f>D93*D94</f>
        <v>0</v>
      </c>
      <c r="E95" s="5">
        <f>E93*E94</f>
        <v>0</v>
      </c>
    </row>
    <row r="96" spans="1:5" ht="12.75" customHeight="1">
      <c r="A96" s="12" t="s">
        <v>118</v>
      </c>
      <c r="B96" s="22"/>
      <c r="C96" s="6"/>
      <c r="D96" s="6"/>
      <c r="E96" s="6"/>
    </row>
    <row r="97" spans="1:5" ht="12.75">
      <c r="A97" s="2" t="s">
        <v>92</v>
      </c>
      <c r="B97" s="31">
        <v>200</v>
      </c>
      <c r="C97" s="31">
        <v>200</v>
      </c>
      <c r="D97" s="5"/>
      <c r="E97" s="5"/>
    </row>
    <row r="98" spans="1:5" ht="12.75">
      <c r="A98" s="2" t="s">
        <v>93</v>
      </c>
      <c r="B98" s="44">
        <v>1.25</v>
      </c>
      <c r="C98" s="44">
        <v>0.35</v>
      </c>
      <c r="D98" s="17"/>
      <c r="E98" s="17"/>
    </row>
    <row r="99" spans="1:5" ht="12.75">
      <c r="A99" s="3" t="s">
        <v>9</v>
      </c>
      <c r="B99" s="5">
        <f>B97*B98</f>
        <v>250</v>
      </c>
      <c r="C99" s="5">
        <f>C97*C98</f>
        <v>70</v>
      </c>
      <c r="D99" s="5">
        <f>D97*D98</f>
        <v>0</v>
      </c>
      <c r="E99" s="5">
        <f>E97*E98</f>
        <v>0</v>
      </c>
    </row>
    <row r="100" spans="1:5" ht="12.75">
      <c r="A100" s="12" t="s">
        <v>119</v>
      </c>
      <c r="B100" s="22"/>
      <c r="C100" s="6"/>
      <c r="D100" s="6"/>
      <c r="E100" s="6"/>
    </row>
    <row r="101" spans="1:5" ht="12.75">
      <c r="A101" s="2" t="s">
        <v>92</v>
      </c>
      <c r="B101" s="31">
        <v>200</v>
      </c>
      <c r="C101" s="31">
        <v>200</v>
      </c>
      <c r="D101" s="6"/>
      <c r="E101" s="6"/>
    </row>
    <row r="102" spans="1:5" ht="13.5" customHeight="1">
      <c r="A102" s="2" t="s">
        <v>93</v>
      </c>
      <c r="B102" s="44">
        <v>1.25</v>
      </c>
      <c r="C102" s="5">
        <v>0.35</v>
      </c>
      <c r="D102" s="5"/>
      <c r="E102" s="5"/>
    </row>
    <row r="103" spans="1:5" ht="12.75">
      <c r="A103" s="3" t="s">
        <v>9</v>
      </c>
      <c r="B103" s="5">
        <f>B101*B102</f>
        <v>250</v>
      </c>
      <c r="C103" s="5">
        <f>C101*C102</f>
        <v>70</v>
      </c>
      <c r="D103" s="5">
        <f>D101*D102</f>
        <v>0</v>
      </c>
      <c r="E103" s="5">
        <f>E101*E102</f>
        <v>0</v>
      </c>
    </row>
    <row r="104" spans="1:5" ht="12.75" customHeight="1">
      <c r="A104" s="12" t="s">
        <v>120</v>
      </c>
      <c r="B104" s="32"/>
      <c r="C104" s="5"/>
      <c r="D104" s="5"/>
      <c r="E104" s="5"/>
    </row>
    <row r="105" spans="1:5" ht="12.75">
      <c r="A105" s="2" t="s">
        <v>92</v>
      </c>
      <c r="B105" s="31">
        <v>200</v>
      </c>
      <c r="C105" s="31">
        <v>200</v>
      </c>
      <c r="D105" s="6"/>
      <c r="E105" s="6"/>
    </row>
    <row r="106" spans="1:5" ht="12.75">
      <c r="A106" s="2" t="s">
        <v>93</v>
      </c>
      <c r="B106" s="44">
        <v>1.25</v>
      </c>
      <c r="C106" s="5">
        <v>0.16</v>
      </c>
      <c r="D106" s="6"/>
      <c r="E106" s="6"/>
    </row>
    <row r="107" spans="1:5" ht="12.75">
      <c r="A107" s="3" t="s">
        <v>9</v>
      </c>
      <c r="B107" s="5">
        <f>B105*B106</f>
        <v>250</v>
      </c>
      <c r="C107" s="5">
        <f>C105*C106</f>
        <v>32</v>
      </c>
      <c r="D107" s="5">
        <f>D105*D106</f>
        <v>0</v>
      </c>
      <c r="E107" s="5">
        <f>E105*E106</f>
        <v>0</v>
      </c>
    </row>
    <row r="108" spans="1:5" ht="12.75">
      <c r="A108" s="12" t="s">
        <v>121</v>
      </c>
      <c r="B108" s="35"/>
      <c r="C108" s="17"/>
      <c r="D108" s="17"/>
      <c r="E108" s="17"/>
    </row>
    <row r="109" spans="1:5" ht="12.75">
      <c r="A109" s="2" t="s">
        <v>92</v>
      </c>
      <c r="B109" s="31">
        <v>200</v>
      </c>
      <c r="C109" s="31">
        <v>200</v>
      </c>
      <c r="D109" s="5"/>
      <c r="E109" s="5"/>
    </row>
    <row r="110" spans="1:5" ht="12.75">
      <c r="A110" s="2" t="s">
        <v>93</v>
      </c>
      <c r="B110" s="44">
        <v>1.25</v>
      </c>
      <c r="C110" s="5">
        <v>0.16</v>
      </c>
      <c r="D110" s="6"/>
      <c r="E110" s="6"/>
    </row>
    <row r="111" spans="1:5" ht="12.75" customHeight="1">
      <c r="A111" s="3" t="s">
        <v>9</v>
      </c>
      <c r="B111" s="5">
        <f>B109*B110</f>
        <v>250</v>
      </c>
      <c r="C111" s="5">
        <f>C109*C110</f>
        <v>32</v>
      </c>
      <c r="D111" s="5">
        <f>D109*D110</f>
        <v>0</v>
      </c>
      <c r="E111" s="5">
        <f>E109*E110</f>
        <v>0</v>
      </c>
    </row>
    <row r="112" spans="1:5" ht="12.75">
      <c r="A112" s="12" t="s">
        <v>122</v>
      </c>
      <c r="B112" s="32"/>
      <c r="C112" s="5"/>
      <c r="D112" s="5"/>
      <c r="E112" s="5"/>
    </row>
    <row r="113" spans="1:5" ht="12.75">
      <c r="A113" s="2" t="s">
        <v>92</v>
      </c>
      <c r="B113" s="36">
        <v>40</v>
      </c>
      <c r="C113" s="36">
        <v>40</v>
      </c>
      <c r="D113" s="17"/>
      <c r="E113" s="17"/>
    </row>
    <row r="114" spans="1:5" ht="12.75">
      <c r="A114" s="2" t="s">
        <v>93</v>
      </c>
      <c r="B114" s="44">
        <v>2</v>
      </c>
      <c r="C114" s="5">
        <v>2.5</v>
      </c>
      <c r="D114" s="5"/>
      <c r="E114" s="5"/>
    </row>
    <row r="115" spans="1:5" ht="12.75">
      <c r="A115" s="3" t="s">
        <v>9</v>
      </c>
      <c r="B115" s="5">
        <f>B113*B114</f>
        <v>80</v>
      </c>
      <c r="C115" s="5">
        <f>C113*C114</f>
        <v>100</v>
      </c>
      <c r="D115" s="5">
        <f>D113*D114</f>
        <v>0</v>
      </c>
      <c r="E115" s="5">
        <f>E113*E114</f>
        <v>0</v>
      </c>
    </row>
    <row r="116" spans="1:5" ht="12.75">
      <c r="A116" s="3"/>
      <c r="B116" s="6"/>
      <c r="C116" s="6"/>
      <c r="D116" s="6"/>
      <c r="E116" s="6"/>
    </row>
    <row r="117" spans="1:5" s="68" customFormat="1" ht="15.75" customHeight="1">
      <c r="A117" s="3" t="s">
        <v>163</v>
      </c>
      <c r="B117" s="6">
        <f>SUM(B115+B111+B107+B103+B99+B95+B91+B87+B82+B78+B74+B69+B65+B61+B56+B52+B48+B44+B40+B36+B31+B27+B23+B19+B15+B11)</f>
        <v>24029.85</v>
      </c>
      <c r="C117" s="6">
        <f>SUM(C115+C111+C107+C103+C99+C95+C91+C87+C82+C78+C74+C69+C65+C61+C56+C52+C48+C44+C40+C36+C31+C27+C23+C19+C15+C11)</f>
        <v>26520.755</v>
      </c>
      <c r="D117" s="6"/>
      <c r="E117" s="6"/>
    </row>
    <row r="118" spans="1:5" ht="12.75">
      <c r="A118" s="2"/>
      <c r="B118" s="17"/>
      <c r="C118" s="17"/>
      <c r="D118" s="17"/>
      <c r="E118" s="17"/>
    </row>
    <row r="119" spans="1:5" ht="12.75" hidden="1">
      <c r="A119" s="2"/>
      <c r="B119" s="5"/>
      <c r="C119" s="5"/>
      <c r="D119" s="5"/>
      <c r="E119" s="5"/>
    </row>
    <row r="120" spans="1:5" ht="12.75" hidden="1">
      <c r="A120" s="3"/>
      <c r="B120" s="6"/>
      <c r="C120" s="6"/>
      <c r="D120" s="6"/>
      <c r="E120" s="6"/>
    </row>
    <row r="121" spans="1:5" ht="12.75" hidden="1">
      <c r="A121" s="3"/>
      <c r="B121" s="6"/>
      <c r="C121" s="6"/>
      <c r="D121" s="6"/>
      <c r="E121" s="6"/>
    </row>
    <row r="122" spans="1:5" ht="12.75" customHeight="1" hidden="1">
      <c r="A122" s="2"/>
      <c r="B122" s="5"/>
      <c r="C122" s="5"/>
      <c r="D122" s="5"/>
      <c r="E122" s="5"/>
    </row>
    <row r="123" spans="1:5" ht="12.75" hidden="1">
      <c r="A123" s="2"/>
      <c r="B123" s="17"/>
      <c r="C123" s="17"/>
      <c r="D123" s="17"/>
      <c r="E123" s="17"/>
    </row>
    <row r="124" spans="1:5" ht="12.75" hidden="1">
      <c r="A124" s="2"/>
      <c r="B124" s="5"/>
      <c r="C124" s="5"/>
      <c r="D124" s="5"/>
      <c r="E124" s="5"/>
    </row>
    <row r="125" spans="1:5" ht="12.75" hidden="1">
      <c r="A125" s="3"/>
      <c r="B125" s="6"/>
      <c r="C125" s="6"/>
      <c r="D125" s="6"/>
      <c r="E125" s="6"/>
    </row>
    <row r="126" spans="1:5" ht="12.75" hidden="1">
      <c r="A126" s="3"/>
      <c r="B126" s="6"/>
      <c r="C126" s="6"/>
      <c r="D126" s="6"/>
      <c r="E126" s="6"/>
    </row>
    <row r="127" spans="1:5" ht="17.25" customHeight="1" hidden="1">
      <c r="A127" s="21"/>
      <c r="B127" s="55"/>
      <c r="C127" s="55"/>
      <c r="D127" s="55"/>
      <c r="E127" s="55"/>
    </row>
    <row r="128" spans="1:5" ht="12" customHeight="1" hidden="1">
      <c r="A128" s="2"/>
      <c r="B128" s="56"/>
      <c r="C128" s="56"/>
      <c r="D128" s="56"/>
      <c r="E128" s="56"/>
    </row>
    <row r="129" spans="1:5" ht="12.75" hidden="1">
      <c r="A129" s="2"/>
      <c r="B129" s="59"/>
      <c r="C129" s="59"/>
      <c r="D129" s="59"/>
      <c r="E129" s="59"/>
    </row>
    <row r="130" spans="1:5" ht="12.75" hidden="1">
      <c r="A130" s="2"/>
      <c r="B130" s="59"/>
      <c r="C130" s="59"/>
      <c r="D130" s="59"/>
      <c r="E130" s="59"/>
    </row>
    <row r="131" spans="1:5" ht="63.75" customHeight="1">
      <c r="A131" s="3" t="s">
        <v>176</v>
      </c>
      <c r="B131" s="59"/>
      <c r="C131" s="59"/>
      <c r="D131" s="59"/>
      <c r="E131" s="59"/>
    </row>
    <row r="132" spans="1:5" ht="38.25" customHeight="1">
      <c r="A132" s="3" t="s">
        <v>123</v>
      </c>
      <c r="B132" s="16"/>
      <c r="C132" s="16"/>
      <c r="D132" s="15"/>
      <c r="E132" s="15"/>
    </row>
    <row r="133" spans="1:5" ht="12.75">
      <c r="A133" s="2" t="s">
        <v>92</v>
      </c>
      <c r="B133" s="24">
        <v>120000</v>
      </c>
      <c r="C133" s="24">
        <v>120000</v>
      </c>
      <c r="D133" s="16"/>
      <c r="E133" s="16"/>
    </row>
    <row r="134" spans="1:5" ht="12.75">
      <c r="A134" s="2" t="s">
        <v>124</v>
      </c>
      <c r="B134" s="38">
        <v>0.04</v>
      </c>
      <c r="C134" s="42">
        <v>0.032</v>
      </c>
      <c r="D134" s="16"/>
      <c r="E134" s="16"/>
    </row>
    <row r="135" spans="1:5" ht="12.75">
      <c r="A135" s="3" t="s">
        <v>9</v>
      </c>
      <c r="B135" s="27">
        <f>B133*B134</f>
        <v>4800</v>
      </c>
      <c r="C135" s="5">
        <f>C133*C134</f>
        <v>3840</v>
      </c>
      <c r="D135" s="6">
        <f>D133*D134</f>
        <v>0</v>
      </c>
      <c r="E135" s="6">
        <f>E133*E134</f>
        <v>0</v>
      </c>
    </row>
    <row r="136" spans="1:5" ht="38.25" customHeight="1">
      <c r="A136" s="3" t="s">
        <v>125</v>
      </c>
      <c r="B136" s="2"/>
      <c r="C136" s="16"/>
      <c r="D136" s="15"/>
      <c r="E136" s="15"/>
    </row>
    <row r="137" spans="1:5" ht="12.75">
      <c r="A137" s="2" t="s">
        <v>92</v>
      </c>
      <c r="B137" s="24">
        <v>170</v>
      </c>
      <c r="C137" s="24">
        <v>170</v>
      </c>
      <c r="D137" s="16"/>
      <c r="E137" s="16"/>
    </row>
    <row r="138" spans="1:5" ht="12.75">
      <c r="A138" s="2" t="s">
        <v>124</v>
      </c>
      <c r="B138" s="27">
        <v>0.04</v>
      </c>
      <c r="C138" s="5">
        <v>0.07</v>
      </c>
      <c r="D138" s="5"/>
      <c r="E138" s="5"/>
    </row>
    <row r="139" spans="1:5" ht="12.75">
      <c r="A139" s="3" t="s">
        <v>9</v>
      </c>
      <c r="B139" s="27">
        <f>B137*B138</f>
        <v>6.8</v>
      </c>
      <c r="C139" s="5">
        <f>C137*C138</f>
        <v>11.9</v>
      </c>
      <c r="D139" s="6">
        <f>D137*D138</f>
        <v>0</v>
      </c>
      <c r="E139" s="6">
        <f>E137*E138</f>
        <v>0</v>
      </c>
    </row>
    <row r="140" spans="1:5" ht="38.25" customHeight="1">
      <c r="A140" s="3" t="s">
        <v>126</v>
      </c>
      <c r="B140" s="2"/>
      <c r="C140" s="16"/>
      <c r="D140" s="16"/>
      <c r="E140" s="15"/>
    </row>
    <row r="141" spans="1:5" ht="12.75">
      <c r="A141" s="2" t="s">
        <v>92</v>
      </c>
      <c r="B141" s="24">
        <v>297</v>
      </c>
      <c r="C141" s="24">
        <v>297</v>
      </c>
      <c r="D141" s="16"/>
      <c r="E141" s="16"/>
    </row>
    <row r="142" spans="1:5" ht="12.75">
      <c r="A142" s="2" t="s">
        <v>138</v>
      </c>
      <c r="B142" s="40">
        <v>0.075</v>
      </c>
      <c r="C142" s="42">
        <v>0.15</v>
      </c>
      <c r="D142" s="16"/>
      <c r="E142" s="16"/>
    </row>
    <row r="143" spans="1:5" ht="12.75">
      <c r="A143" s="3" t="s">
        <v>9</v>
      </c>
      <c r="B143" s="27">
        <f>B141*B142</f>
        <v>22.275</v>
      </c>
      <c r="C143" s="5">
        <f>C141*C142</f>
        <v>44.55</v>
      </c>
      <c r="D143" s="5">
        <f>D141*D142</f>
        <v>0</v>
      </c>
      <c r="E143" s="5">
        <f>E141*E142</f>
        <v>0</v>
      </c>
    </row>
    <row r="144" spans="1:5" ht="38.25" customHeight="1">
      <c r="A144" s="3" t="s">
        <v>127</v>
      </c>
      <c r="B144" s="26"/>
      <c r="C144" s="6"/>
      <c r="D144" s="6"/>
      <c r="E144" s="6"/>
    </row>
    <row r="145" spans="1:5" ht="12.75">
      <c r="A145" s="2" t="s">
        <v>92</v>
      </c>
      <c r="B145" s="24">
        <v>17</v>
      </c>
      <c r="C145" s="24">
        <v>17</v>
      </c>
      <c r="D145" s="16"/>
      <c r="E145" s="15"/>
    </row>
    <row r="146" spans="1:5" ht="12.75">
      <c r="A146" s="2" t="s">
        <v>146</v>
      </c>
      <c r="B146" s="38">
        <v>0.35</v>
      </c>
      <c r="C146" s="42">
        <v>0.4</v>
      </c>
      <c r="D146" s="16"/>
      <c r="E146" s="16"/>
    </row>
    <row r="147" spans="1:5" ht="12.75">
      <c r="A147" s="3" t="s">
        <v>9</v>
      </c>
      <c r="B147" s="27">
        <f>B145*B146</f>
        <v>5.949999999999999</v>
      </c>
      <c r="C147" s="5">
        <f>C145*C146</f>
        <v>6.800000000000001</v>
      </c>
      <c r="D147" s="5">
        <f>D145*D146</f>
        <v>0</v>
      </c>
      <c r="E147" s="5">
        <f>E145*E146</f>
        <v>0</v>
      </c>
    </row>
    <row r="148" spans="1:5" ht="38.25" customHeight="1">
      <c r="A148" s="3" t="s">
        <v>128</v>
      </c>
      <c r="B148" s="27"/>
      <c r="C148" s="5"/>
      <c r="D148" s="5"/>
      <c r="E148" s="5"/>
    </row>
    <row r="149" spans="1:5" ht="12.75">
      <c r="A149" s="2" t="s">
        <v>92</v>
      </c>
      <c r="B149" s="24">
        <v>17</v>
      </c>
      <c r="C149" s="24">
        <v>17</v>
      </c>
      <c r="D149" s="6"/>
      <c r="E149" s="6"/>
    </row>
    <row r="150" spans="1:5" ht="12.75">
      <c r="A150" s="2" t="s">
        <v>124</v>
      </c>
      <c r="B150" s="38">
        <v>0.35</v>
      </c>
      <c r="C150" s="41">
        <v>0.5</v>
      </c>
      <c r="D150" s="15"/>
      <c r="E150" s="15"/>
    </row>
    <row r="151" spans="1:5" ht="12.75">
      <c r="A151" s="3" t="s">
        <v>9</v>
      </c>
      <c r="B151" s="27">
        <f>B149*B150</f>
        <v>5.949999999999999</v>
      </c>
      <c r="C151" s="5">
        <f>C149*C150</f>
        <v>8.5</v>
      </c>
      <c r="D151" s="5">
        <f>D149*D150</f>
        <v>0</v>
      </c>
      <c r="E151" s="5">
        <f>E149*E150</f>
        <v>0</v>
      </c>
    </row>
    <row r="152" spans="1:5" ht="38.25" customHeight="1">
      <c r="A152" s="3" t="s">
        <v>129</v>
      </c>
      <c r="B152" s="2"/>
      <c r="C152" s="16"/>
      <c r="D152" s="16"/>
      <c r="E152" s="16"/>
    </row>
    <row r="153" spans="1:5" ht="12.75">
      <c r="A153" s="2" t="s">
        <v>92</v>
      </c>
      <c r="B153" s="28">
        <v>17</v>
      </c>
      <c r="C153" s="28">
        <v>17</v>
      </c>
      <c r="D153" s="5"/>
      <c r="E153" s="5"/>
    </row>
    <row r="154" spans="1:5" ht="12.75">
      <c r="A154" s="2" t="s">
        <v>124</v>
      </c>
      <c r="B154" s="39">
        <v>0.45</v>
      </c>
      <c r="C154" s="5">
        <v>0.6</v>
      </c>
      <c r="D154" s="6"/>
      <c r="E154" s="6"/>
    </row>
    <row r="155" spans="1:5" ht="12.75">
      <c r="A155" s="3" t="s">
        <v>9</v>
      </c>
      <c r="B155" s="27">
        <f>B153*B154</f>
        <v>7.65</v>
      </c>
      <c r="C155" s="5">
        <f>C153*C154</f>
        <v>10.2</v>
      </c>
      <c r="D155" s="5">
        <f>D153*D154</f>
        <v>0</v>
      </c>
      <c r="E155" s="5">
        <f>E153*E154</f>
        <v>0</v>
      </c>
    </row>
    <row r="156" spans="1:5" ht="38.25" customHeight="1">
      <c r="A156" s="3" t="s">
        <v>130</v>
      </c>
      <c r="B156" s="2"/>
      <c r="C156" s="16"/>
      <c r="D156" s="16"/>
      <c r="E156" s="16"/>
    </row>
    <row r="157" spans="1:5" ht="12.75">
      <c r="A157" s="2" t="s">
        <v>92</v>
      </c>
      <c r="B157" s="29">
        <v>17</v>
      </c>
      <c r="C157" s="29">
        <v>17</v>
      </c>
      <c r="D157" s="5"/>
      <c r="E157" s="5"/>
    </row>
    <row r="158" spans="1:5" ht="12.75">
      <c r="A158" s="2" t="s">
        <v>124</v>
      </c>
      <c r="B158" s="39">
        <v>0.35</v>
      </c>
      <c r="C158" s="5">
        <v>0.4</v>
      </c>
      <c r="D158" s="6"/>
      <c r="E158" s="6"/>
    </row>
    <row r="159" spans="1:5" ht="12.75">
      <c r="A159" s="3" t="s">
        <v>9</v>
      </c>
      <c r="B159" s="27">
        <f>B157*B158</f>
        <v>5.949999999999999</v>
      </c>
      <c r="C159" s="5">
        <f>C157*C158</f>
        <v>6.800000000000001</v>
      </c>
      <c r="D159" s="5">
        <f>D157*D158</f>
        <v>0</v>
      </c>
      <c r="E159" s="5">
        <f>E157*E158</f>
        <v>0</v>
      </c>
    </row>
    <row r="160" spans="1:5" ht="38.25" customHeight="1">
      <c r="A160" s="3" t="s">
        <v>131</v>
      </c>
      <c r="B160" s="2"/>
      <c r="C160" s="16"/>
      <c r="D160" s="16"/>
      <c r="E160" s="16"/>
    </row>
    <row r="161" spans="1:5" ht="12.75">
      <c r="A161" s="2" t="s">
        <v>92</v>
      </c>
      <c r="B161" s="24">
        <v>17</v>
      </c>
      <c r="C161" s="24">
        <v>17</v>
      </c>
      <c r="D161" s="16"/>
      <c r="E161" s="16"/>
    </row>
    <row r="162" spans="1:5" ht="12.75">
      <c r="A162" s="2" t="s">
        <v>124</v>
      </c>
      <c r="B162" s="39">
        <v>0.35</v>
      </c>
      <c r="C162" s="5">
        <v>0.5</v>
      </c>
      <c r="D162" s="5"/>
      <c r="E162" s="5"/>
    </row>
    <row r="163" spans="1:5" ht="12.75">
      <c r="A163" s="3" t="s">
        <v>9</v>
      </c>
      <c r="B163" s="27">
        <f>B161*B162</f>
        <v>5.949999999999999</v>
      </c>
      <c r="C163" s="5">
        <f>C161*C162</f>
        <v>8.5</v>
      </c>
      <c r="D163" s="5">
        <f>D161*D162</f>
        <v>0</v>
      </c>
      <c r="E163" s="5">
        <f>E161*E162</f>
        <v>0</v>
      </c>
    </row>
    <row r="164" spans="1:5" ht="38.25" customHeight="1">
      <c r="A164" s="3" t="s">
        <v>132</v>
      </c>
      <c r="B164" s="2"/>
      <c r="C164" s="16"/>
      <c r="D164" s="15"/>
      <c r="E164" s="15"/>
    </row>
    <row r="165" spans="1:5" ht="12.75">
      <c r="A165" s="2" t="s">
        <v>92</v>
      </c>
      <c r="B165" s="24">
        <v>17</v>
      </c>
      <c r="C165" s="24">
        <v>17</v>
      </c>
      <c r="D165" s="16"/>
      <c r="E165" s="16"/>
    </row>
    <row r="166" spans="1:5" ht="12.75">
      <c r="A166" s="2" t="s">
        <v>124</v>
      </c>
      <c r="B166" s="42">
        <v>0.45</v>
      </c>
      <c r="C166" s="42">
        <v>0.6</v>
      </c>
      <c r="D166" s="16"/>
      <c r="E166" s="16"/>
    </row>
    <row r="167" spans="1:5" ht="12.75">
      <c r="A167" s="3" t="s">
        <v>9</v>
      </c>
      <c r="B167" s="5">
        <f>B165*B166</f>
        <v>7.65</v>
      </c>
      <c r="C167" s="5">
        <f>C165*C166</f>
        <v>10.2</v>
      </c>
      <c r="D167" s="5">
        <f>D165*D166</f>
        <v>0</v>
      </c>
      <c r="E167" s="5">
        <f>E165*E166</f>
        <v>0</v>
      </c>
    </row>
    <row r="168" spans="1:5" ht="18" customHeight="1">
      <c r="A168" s="3" t="s">
        <v>133</v>
      </c>
      <c r="B168" s="6"/>
      <c r="C168" s="6"/>
      <c r="D168" s="6"/>
      <c r="E168" s="6"/>
    </row>
    <row r="169" spans="1:5" ht="12.75">
      <c r="A169" s="2" t="s">
        <v>92</v>
      </c>
      <c r="B169" s="23">
        <v>480</v>
      </c>
      <c r="C169" s="23">
        <v>480</v>
      </c>
      <c r="D169" s="15"/>
      <c r="E169" s="15"/>
    </row>
    <row r="170" spans="1:5" ht="12.75">
      <c r="A170" s="2" t="s">
        <v>124</v>
      </c>
      <c r="B170" s="45">
        <v>0</v>
      </c>
      <c r="C170" s="45">
        <v>0</v>
      </c>
      <c r="D170" s="16"/>
      <c r="E170" s="16"/>
    </row>
    <row r="171" spans="1:5" ht="12.75">
      <c r="A171" s="3" t="s">
        <v>9</v>
      </c>
      <c r="B171" s="48">
        <v>0</v>
      </c>
      <c r="C171" s="48">
        <v>0</v>
      </c>
      <c r="D171" s="5">
        <f>D169*D170</f>
        <v>0</v>
      </c>
      <c r="E171" s="5">
        <f>E169*E170</f>
        <v>0</v>
      </c>
    </row>
    <row r="172" spans="1:5" ht="18" customHeight="1">
      <c r="A172" s="3" t="s">
        <v>134</v>
      </c>
      <c r="B172" s="5"/>
      <c r="C172" s="5"/>
      <c r="D172" s="5"/>
      <c r="E172" s="5"/>
    </row>
    <row r="173" spans="1:5" ht="12.75">
      <c r="A173" s="2" t="s">
        <v>92</v>
      </c>
      <c r="B173" s="31">
        <v>480</v>
      </c>
      <c r="C173" s="31">
        <v>480</v>
      </c>
      <c r="D173" s="6"/>
      <c r="E173" s="6"/>
    </row>
    <row r="174" spans="1:5" ht="12.75">
      <c r="A174" s="2" t="s">
        <v>124</v>
      </c>
      <c r="B174" s="45">
        <v>0</v>
      </c>
      <c r="C174" s="45">
        <v>0</v>
      </c>
      <c r="D174" s="15"/>
      <c r="E174" s="15"/>
    </row>
    <row r="175" spans="1:5" ht="12.75">
      <c r="A175" s="3" t="s">
        <v>9</v>
      </c>
      <c r="B175" s="45">
        <v>0</v>
      </c>
      <c r="C175" s="45">
        <v>0</v>
      </c>
      <c r="D175" s="5">
        <f>D173*D174</f>
        <v>0</v>
      </c>
      <c r="E175" s="5">
        <f>E173*E174</f>
        <v>0</v>
      </c>
    </row>
    <row r="176" spans="1:5" ht="18" customHeight="1">
      <c r="A176" s="3" t="s">
        <v>136</v>
      </c>
      <c r="B176" s="5"/>
      <c r="C176" s="5"/>
      <c r="D176" s="5"/>
      <c r="E176" s="5"/>
    </row>
    <row r="177" spans="1:5" ht="12.75">
      <c r="A177" s="3" t="s">
        <v>135</v>
      </c>
      <c r="B177" s="16"/>
      <c r="C177" s="16"/>
      <c r="D177" s="16"/>
      <c r="E177" s="16"/>
    </row>
    <row r="178" spans="1:5" ht="12.75">
      <c r="A178" s="2" t="s">
        <v>92</v>
      </c>
      <c r="B178" s="31">
        <v>94</v>
      </c>
      <c r="C178" s="31">
        <v>94</v>
      </c>
      <c r="D178" s="5"/>
      <c r="E178" s="5"/>
    </row>
    <row r="179" spans="1:5" ht="12.75">
      <c r="A179" s="2" t="s">
        <v>124</v>
      </c>
      <c r="B179" s="44">
        <v>1.5</v>
      </c>
      <c r="C179" s="5">
        <v>0.75</v>
      </c>
      <c r="D179" s="6"/>
      <c r="E179" s="6"/>
    </row>
    <row r="180" spans="1:5" ht="12.75">
      <c r="A180" s="3" t="s">
        <v>9</v>
      </c>
      <c r="B180" s="5">
        <f>B178*B179</f>
        <v>141</v>
      </c>
      <c r="C180" s="5">
        <f>C178*C179</f>
        <v>70.5</v>
      </c>
      <c r="D180" s="5">
        <f>D178*D179</f>
        <v>0</v>
      </c>
      <c r="E180" s="5">
        <f>E178*E179</f>
        <v>0</v>
      </c>
    </row>
    <row r="181" spans="1:5" ht="12.75">
      <c r="A181" s="3" t="s">
        <v>137</v>
      </c>
      <c r="B181" s="16"/>
      <c r="C181" s="16"/>
      <c r="D181" s="16"/>
      <c r="E181" s="16"/>
    </row>
    <row r="182" spans="1:5" ht="12.75">
      <c r="A182" s="2" t="s">
        <v>92</v>
      </c>
      <c r="B182" s="31">
        <v>145</v>
      </c>
      <c r="C182" s="31">
        <v>145</v>
      </c>
      <c r="D182" s="5"/>
      <c r="E182" s="5"/>
    </row>
    <row r="183" spans="1:5" ht="12.75">
      <c r="A183" s="2" t="s">
        <v>138</v>
      </c>
      <c r="B183" s="44">
        <v>1.5</v>
      </c>
      <c r="C183" s="5">
        <v>1</v>
      </c>
      <c r="D183" s="6"/>
      <c r="E183" s="6"/>
    </row>
    <row r="184" spans="1:5" ht="12.75">
      <c r="A184" s="3" t="s">
        <v>9</v>
      </c>
      <c r="B184" s="5">
        <f>B182*B183</f>
        <v>217.5</v>
      </c>
      <c r="C184" s="5">
        <f>C182*C183</f>
        <v>145</v>
      </c>
      <c r="D184" s="5">
        <f>D182*D183</f>
        <v>0</v>
      </c>
      <c r="E184" s="5">
        <f>E182*E183</f>
        <v>0</v>
      </c>
    </row>
    <row r="185" spans="1:5" ht="12.75">
      <c r="A185" s="3" t="s">
        <v>139</v>
      </c>
      <c r="B185" s="16"/>
      <c r="C185" s="16"/>
      <c r="D185" s="16"/>
      <c r="E185" s="16"/>
    </row>
    <row r="186" spans="1:5" ht="12.75">
      <c r="A186" s="2" t="s">
        <v>92</v>
      </c>
      <c r="B186" s="23">
        <v>256</v>
      </c>
      <c r="C186" s="23">
        <v>256</v>
      </c>
      <c r="D186" s="16"/>
      <c r="E186" s="16"/>
    </row>
    <row r="187" spans="1:5" ht="12.75">
      <c r="A187" s="2" t="s">
        <v>124</v>
      </c>
      <c r="B187" s="44">
        <v>1.5</v>
      </c>
      <c r="C187" s="5">
        <v>1.75</v>
      </c>
      <c r="D187" s="5"/>
      <c r="E187" s="5"/>
    </row>
    <row r="188" spans="1:5" ht="12.75">
      <c r="A188" s="3" t="s">
        <v>9</v>
      </c>
      <c r="B188" s="5">
        <f>B186*B187</f>
        <v>384</v>
      </c>
      <c r="C188" s="5">
        <f>C186*C187</f>
        <v>448</v>
      </c>
      <c r="D188" s="5">
        <f>D186*D187</f>
        <v>0</v>
      </c>
      <c r="E188" s="5">
        <f>E186*E187</f>
        <v>0</v>
      </c>
    </row>
    <row r="189" spans="1:5" ht="18" customHeight="1">
      <c r="A189" s="3" t="s">
        <v>140</v>
      </c>
      <c r="B189" s="5"/>
      <c r="C189" s="5"/>
      <c r="D189" s="5"/>
      <c r="E189" s="5"/>
    </row>
    <row r="190" spans="1:5" ht="12.75">
      <c r="A190" s="3" t="s">
        <v>141</v>
      </c>
      <c r="B190" s="16"/>
      <c r="C190" s="16"/>
      <c r="D190" s="16"/>
      <c r="E190" s="16"/>
    </row>
    <row r="191" spans="1:5" ht="12.75">
      <c r="A191" s="2" t="s">
        <v>92</v>
      </c>
      <c r="B191" s="31">
        <v>26</v>
      </c>
      <c r="C191" s="31">
        <v>26</v>
      </c>
      <c r="D191" s="5"/>
      <c r="E191" s="5"/>
    </row>
    <row r="192" spans="1:5" ht="12.75">
      <c r="A192" s="2" t="s">
        <v>124</v>
      </c>
      <c r="B192" s="44">
        <v>1</v>
      </c>
      <c r="C192" s="5">
        <v>0.75</v>
      </c>
      <c r="D192" s="6"/>
      <c r="E192" s="6"/>
    </row>
    <row r="193" spans="1:5" ht="12.75">
      <c r="A193" s="3" t="s">
        <v>9</v>
      </c>
      <c r="B193" s="5">
        <f>B191*B192</f>
        <v>26</v>
      </c>
      <c r="C193" s="5">
        <f>C191*C192</f>
        <v>19.5</v>
      </c>
      <c r="D193" s="5">
        <f>D191*D192</f>
        <v>0</v>
      </c>
      <c r="E193" s="5">
        <f>E191*E192</f>
        <v>0</v>
      </c>
    </row>
    <row r="194" spans="1:5" ht="12.75">
      <c r="A194" s="3" t="s">
        <v>142</v>
      </c>
      <c r="B194" s="16"/>
      <c r="C194" s="16"/>
      <c r="D194" s="16"/>
      <c r="E194" s="16"/>
    </row>
    <row r="195" spans="1:5" ht="12.75">
      <c r="A195" s="2" t="s">
        <v>92</v>
      </c>
      <c r="B195" s="31">
        <v>84</v>
      </c>
      <c r="C195" s="31">
        <v>84</v>
      </c>
      <c r="D195" s="5"/>
      <c r="E195" s="5"/>
    </row>
    <row r="196" spans="1:5" ht="12.75">
      <c r="A196" s="2" t="s">
        <v>138</v>
      </c>
      <c r="B196" s="44">
        <v>1</v>
      </c>
      <c r="C196" s="5">
        <v>1</v>
      </c>
      <c r="D196" s="6"/>
      <c r="E196" s="6"/>
    </row>
    <row r="197" spans="1:5" ht="12.75">
      <c r="A197" s="3" t="s">
        <v>9</v>
      </c>
      <c r="B197" s="5">
        <f>B195*B196</f>
        <v>84</v>
      </c>
      <c r="C197" s="5">
        <f>C195*C196</f>
        <v>84</v>
      </c>
      <c r="D197" s="5">
        <f>D195*D196</f>
        <v>0</v>
      </c>
      <c r="E197" s="5">
        <f>E195*E196</f>
        <v>0</v>
      </c>
    </row>
    <row r="198" spans="1:5" ht="12.75">
      <c r="A198" s="3" t="s">
        <v>143</v>
      </c>
      <c r="B198" s="16"/>
      <c r="C198" s="16"/>
      <c r="D198" s="16"/>
      <c r="E198" s="16"/>
    </row>
    <row r="199" spans="1:5" ht="12.75">
      <c r="A199" s="2" t="s">
        <v>92</v>
      </c>
      <c r="B199" s="23">
        <v>104</v>
      </c>
      <c r="C199" s="23">
        <v>104</v>
      </c>
      <c r="D199" s="16"/>
      <c r="E199" s="16"/>
    </row>
    <row r="200" spans="1:5" ht="12.75">
      <c r="A200" s="2" t="s">
        <v>124</v>
      </c>
      <c r="B200" s="37">
        <v>1</v>
      </c>
      <c r="C200" s="5">
        <v>1.75</v>
      </c>
      <c r="D200" s="5"/>
      <c r="E200" s="5"/>
    </row>
    <row r="201" spans="1:5" ht="12.75">
      <c r="A201" s="3" t="s">
        <v>9</v>
      </c>
      <c r="B201" s="5">
        <f>B199*B200</f>
        <v>104</v>
      </c>
      <c r="C201" s="5">
        <f>C199*C200</f>
        <v>182</v>
      </c>
      <c r="D201" s="5">
        <f>D199*D200</f>
        <v>0</v>
      </c>
      <c r="E201" s="5">
        <f>E199*E200</f>
        <v>0</v>
      </c>
    </row>
    <row r="202" spans="1:5" ht="12.75">
      <c r="A202" s="3" t="s">
        <v>144</v>
      </c>
      <c r="B202" s="16"/>
      <c r="C202" s="16"/>
      <c r="D202" s="16"/>
      <c r="E202" s="16"/>
    </row>
    <row r="203" spans="1:5" ht="12.75">
      <c r="A203" s="2" t="s">
        <v>92</v>
      </c>
      <c r="B203" s="31">
        <v>480</v>
      </c>
      <c r="C203" s="31">
        <v>480</v>
      </c>
      <c r="D203" s="5"/>
      <c r="E203" s="5"/>
    </row>
    <row r="204" spans="1:5" ht="12.75">
      <c r="A204" s="2" t="s">
        <v>138</v>
      </c>
      <c r="B204" s="37">
        <v>0.25</v>
      </c>
      <c r="C204" s="5">
        <v>0.05</v>
      </c>
      <c r="D204" s="6"/>
      <c r="E204" s="6"/>
    </row>
    <row r="205" spans="1:5" ht="12.75">
      <c r="A205" s="3" t="s">
        <v>9</v>
      </c>
      <c r="B205" s="5">
        <f>B203*B204</f>
        <v>120</v>
      </c>
      <c r="C205" s="5">
        <f>C203*C204</f>
        <v>24</v>
      </c>
      <c r="D205" s="5">
        <f>D203*D204</f>
        <v>0</v>
      </c>
      <c r="E205" s="5">
        <f>E203*E204</f>
        <v>0</v>
      </c>
    </row>
    <row r="206" spans="1:5" ht="12.75">
      <c r="A206" s="3" t="s">
        <v>145</v>
      </c>
      <c r="B206" s="16"/>
      <c r="C206" s="16"/>
      <c r="D206" s="16"/>
      <c r="E206" s="16"/>
    </row>
    <row r="207" spans="1:5" ht="12.75">
      <c r="A207" s="2" t="s">
        <v>92</v>
      </c>
      <c r="B207" s="23">
        <v>480</v>
      </c>
      <c r="C207" s="23">
        <v>480</v>
      </c>
      <c r="D207" s="16"/>
      <c r="E207" s="16"/>
    </row>
    <row r="208" spans="1:5" ht="12.75">
      <c r="A208" s="2" t="s">
        <v>124</v>
      </c>
      <c r="B208" s="37">
        <v>0.25</v>
      </c>
      <c r="C208" s="5">
        <v>0.05</v>
      </c>
      <c r="D208" s="5"/>
      <c r="E208" s="5"/>
    </row>
    <row r="209" spans="1:5" ht="12.75">
      <c r="A209" s="3" t="s">
        <v>9</v>
      </c>
      <c r="B209" s="5">
        <f>B207*B208</f>
        <v>120</v>
      </c>
      <c r="C209" s="5">
        <f>C207*C208</f>
        <v>24</v>
      </c>
      <c r="D209" s="5">
        <f>D207*D208</f>
        <v>0</v>
      </c>
      <c r="E209" s="5">
        <f>E207*E208</f>
        <v>0</v>
      </c>
    </row>
    <row r="210" spans="1:5" ht="12.75">
      <c r="A210" s="3"/>
      <c r="B210" s="5"/>
      <c r="C210" s="5"/>
      <c r="D210" s="5"/>
      <c r="E210" s="5"/>
    </row>
    <row r="211" spans="1:5" s="68" customFormat="1" ht="12.75">
      <c r="A211" s="3" t="s">
        <v>164</v>
      </c>
      <c r="B211" s="6">
        <f>SUM(B209+B205+B201+B197+B193+B188+B184+B180+B167+B163+B159+B155+B151+B147+B143+B139+B135)</f>
        <v>6064.675</v>
      </c>
      <c r="C211" s="6">
        <f>SUM(C209+C205+C201+C197+C193+C188+C184+C180+C167+C163+C159+C155+C151+C147+C143+C139+C135)</f>
        <v>4944.45</v>
      </c>
      <c r="D211" s="6"/>
      <c r="E211" s="6"/>
    </row>
    <row r="212" spans="1:5" ht="12.75">
      <c r="A212" s="3"/>
      <c r="B212" s="5"/>
      <c r="C212" s="5"/>
      <c r="D212" s="5"/>
      <c r="E212" s="5"/>
    </row>
    <row r="213" spans="1:5" ht="12.75" hidden="1">
      <c r="A213" s="3"/>
      <c r="B213" s="5"/>
      <c r="C213" s="5"/>
      <c r="D213" s="5"/>
      <c r="E213" s="5"/>
    </row>
    <row r="214" spans="1:5" ht="12.75" hidden="1">
      <c r="A214" s="3"/>
      <c r="B214" s="5"/>
      <c r="C214" s="5"/>
      <c r="D214" s="5"/>
      <c r="E214" s="5"/>
    </row>
    <row r="215" spans="1:5" ht="12.75" hidden="1">
      <c r="A215" s="3"/>
      <c r="B215" s="5"/>
      <c r="C215" s="5"/>
      <c r="D215" s="5"/>
      <c r="E215" s="5"/>
    </row>
    <row r="216" spans="1:5" ht="12.75" hidden="1">
      <c r="A216" s="3"/>
      <c r="B216" s="5"/>
      <c r="C216" s="5"/>
      <c r="D216" s="5"/>
      <c r="E216" s="5"/>
    </row>
    <row r="217" spans="1:5" ht="12.75" hidden="1">
      <c r="A217" s="3"/>
      <c r="B217" s="6"/>
      <c r="C217" s="6"/>
      <c r="D217" s="6"/>
      <c r="E217" s="6"/>
    </row>
    <row r="218" spans="1:5" ht="31.5" customHeight="1" hidden="1">
      <c r="A218" s="51"/>
      <c r="B218" s="66"/>
      <c r="C218" s="67"/>
      <c r="D218" s="67"/>
      <c r="E218" s="67"/>
    </row>
    <row r="219" spans="1:5" ht="12.75" hidden="1">
      <c r="A219" s="2"/>
      <c r="B219" s="56" t="s">
        <v>159</v>
      </c>
      <c r="C219" s="63" t="s">
        <v>162</v>
      </c>
      <c r="D219" s="63"/>
      <c r="E219" s="63"/>
    </row>
    <row r="220" spans="1:5" ht="12.75" hidden="1">
      <c r="A220" s="2"/>
      <c r="B220" s="59"/>
      <c r="C220" s="64"/>
      <c r="D220" s="64"/>
      <c r="E220" s="64"/>
    </row>
    <row r="221" spans="1:5" ht="12.75" hidden="1">
      <c r="A221" s="2"/>
      <c r="B221" s="59"/>
      <c r="C221" s="64"/>
      <c r="D221" s="64"/>
      <c r="E221" s="64"/>
    </row>
    <row r="222" spans="1:5" ht="63.75" customHeight="1">
      <c r="A222" s="3" t="s">
        <v>175</v>
      </c>
      <c r="B222" s="59"/>
      <c r="C222" s="65"/>
      <c r="D222" s="65"/>
      <c r="E222" s="65"/>
    </row>
    <row r="223" spans="1:5" ht="51">
      <c r="A223" s="3" t="s">
        <v>147</v>
      </c>
      <c r="B223" s="16"/>
      <c r="C223" s="16"/>
      <c r="D223" s="15"/>
      <c r="E223" s="15"/>
    </row>
    <row r="224" spans="1:5" ht="12.75">
      <c r="A224" s="2" t="s">
        <v>92</v>
      </c>
      <c r="B224" s="24">
        <v>1000</v>
      </c>
      <c r="C224" s="24">
        <v>1000</v>
      </c>
      <c r="D224" s="16"/>
      <c r="E224" s="16"/>
    </row>
    <row r="225" spans="1:5" ht="12.75">
      <c r="A225" s="2" t="s">
        <v>93</v>
      </c>
      <c r="B225" s="38">
        <v>0.06</v>
      </c>
      <c r="C225" s="42">
        <v>0.1</v>
      </c>
      <c r="D225" s="16"/>
      <c r="E225" s="16"/>
    </row>
    <row r="226" spans="1:5" ht="12.75">
      <c r="A226" s="3" t="s">
        <v>9</v>
      </c>
      <c r="B226" s="27">
        <f>B224*B225</f>
        <v>60</v>
      </c>
      <c r="C226" s="5">
        <f>C224*C225</f>
        <v>100</v>
      </c>
      <c r="D226" s="6">
        <f>D224*D225</f>
        <v>0</v>
      </c>
      <c r="E226" s="6">
        <f>E224*E225</f>
        <v>0</v>
      </c>
    </row>
    <row r="227" spans="1:5" ht="44.25" customHeight="1">
      <c r="A227" s="3" t="s">
        <v>148</v>
      </c>
      <c r="B227" s="2"/>
      <c r="C227" s="16"/>
      <c r="D227" s="15"/>
      <c r="E227" s="15"/>
    </row>
    <row r="228" spans="1:5" ht="12.75">
      <c r="A228" s="2" t="s">
        <v>92</v>
      </c>
      <c r="B228" s="24">
        <v>1000</v>
      </c>
      <c r="C228" s="24">
        <v>1000</v>
      </c>
      <c r="D228" s="16"/>
      <c r="E228" s="16"/>
    </row>
    <row r="229" spans="1:5" ht="12.75">
      <c r="A229" s="2" t="s">
        <v>93</v>
      </c>
      <c r="B229" s="39">
        <v>0.06</v>
      </c>
      <c r="C229" s="5">
        <v>0.1</v>
      </c>
      <c r="D229" s="5"/>
      <c r="E229" s="5"/>
    </row>
    <row r="230" spans="1:5" ht="12.75">
      <c r="A230" s="3" t="s">
        <v>9</v>
      </c>
      <c r="B230" s="27">
        <f>B228*B229</f>
        <v>60</v>
      </c>
      <c r="C230" s="5">
        <f>C228*C229</f>
        <v>100</v>
      </c>
      <c r="D230" s="6">
        <f>D228*D229</f>
        <v>0</v>
      </c>
      <c r="E230" s="6">
        <f>E228*E229</f>
        <v>0</v>
      </c>
    </row>
    <row r="231" spans="1:5" ht="54.75" customHeight="1">
      <c r="A231" s="3" t="s">
        <v>149</v>
      </c>
      <c r="B231" s="2"/>
      <c r="C231" s="16"/>
      <c r="D231" s="16"/>
      <c r="E231" s="15"/>
    </row>
    <row r="232" spans="1:5" ht="12.75">
      <c r="A232" s="2" t="s">
        <v>92</v>
      </c>
      <c r="B232" s="24">
        <v>500</v>
      </c>
      <c r="C232" s="24">
        <v>500</v>
      </c>
      <c r="D232" s="16"/>
      <c r="E232" s="16"/>
    </row>
    <row r="233" spans="1:5" ht="12.75">
      <c r="A233" s="2" t="s">
        <v>93</v>
      </c>
      <c r="B233" s="38">
        <v>0.06</v>
      </c>
      <c r="C233" s="42">
        <v>0.1</v>
      </c>
      <c r="D233" s="16"/>
      <c r="E233" s="16"/>
    </row>
    <row r="234" spans="1:5" ht="12.75">
      <c r="A234" s="3" t="s">
        <v>9</v>
      </c>
      <c r="B234" s="27">
        <f>B232*B233</f>
        <v>30</v>
      </c>
      <c r="C234" s="5">
        <f>C232*C233</f>
        <v>50</v>
      </c>
      <c r="D234" s="5">
        <f>D232*D233</f>
        <v>0</v>
      </c>
      <c r="E234" s="5">
        <f>E232*E233</f>
        <v>0</v>
      </c>
    </row>
    <row r="235" spans="1:5" ht="45" customHeight="1">
      <c r="A235" s="3" t="s">
        <v>150</v>
      </c>
      <c r="B235" s="26"/>
      <c r="C235" s="6"/>
      <c r="D235" s="6"/>
      <c r="E235" s="6"/>
    </row>
    <row r="236" spans="1:5" ht="12.75">
      <c r="A236" s="2" t="s">
        <v>92</v>
      </c>
      <c r="B236" s="24">
        <v>500</v>
      </c>
      <c r="C236" s="24">
        <v>500</v>
      </c>
      <c r="D236" s="16"/>
      <c r="E236" s="15"/>
    </row>
    <row r="237" spans="1:5" ht="12.75">
      <c r="A237" s="2" t="s">
        <v>93</v>
      </c>
      <c r="B237" s="38">
        <v>0.15</v>
      </c>
      <c r="C237" s="42">
        <v>0.2</v>
      </c>
      <c r="D237" s="16"/>
      <c r="E237" s="16"/>
    </row>
    <row r="238" spans="1:5" ht="12.75">
      <c r="A238" s="3" t="s">
        <v>9</v>
      </c>
      <c r="B238" s="27">
        <f>B236*B237</f>
        <v>75</v>
      </c>
      <c r="C238" s="5">
        <f>C236*C237</f>
        <v>100</v>
      </c>
      <c r="D238" s="5">
        <f>D236*D237</f>
        <v>0</v>
      </c>
      <c r="E238" s="5">
        <f>E236*E237</f>
        <v>0</v>
      </c>
    </row>
    <row r="239" spans="1:5" ht="45" customHeight="1">
      <c r="A239" s="3" t="s">
        <v>151</v>
      </c>
      <c r="B239" s="27"/>
      <c r="C239" s="5"/>
      <c r="D239" s="5"/>
      <c r="E239" s="5"/>
    </row>
    <row r="240" spans="1:5" ht="12.75">
      <c r="A240" s="2" t="s">
        <v>92</v>
      </c>
      <c r="B240" s="24">
        <v>500</v>
      </c>
      <c r="C240" s="24">
        <v>500</v>
      </c>
      <c r="D240" s="6"/>
      <c r="E240" s="6"/>
    </row>
    <row r="241" spans="1:5" ht="12.75">
      <c r="A241" s="2" t="s">
        <v>93</v>
      </c>
      <c r="B241" s="38">
        <v>0.15</v>
      </c>
      <c r="C241" s="42">
        <v>0.2</v>
      </c>
      <c r="D241" s="15"/>
      <c r="E241" s="15"/>
    </row>
    <row r="242" spans="1:5" ht="12.75">
      <c r="A242" s="3" t="s">
        <v>9</v>
      </c>
      <c r="B242" s="27">
        <f>B240*B241</f>
        <v>75</v>
      </c>
      <c r="C242" s="5">
        <f>C240*C241</f>
        <v>100</v>
      </c>
      <c r="D242" s="5">
        <f>D240*D241</f>
        <v>0</v>
      </c>
      <c r="E242" s="5">
        <f>E240*E241</f>
        <v>0</v>
      </c>
    </row>
    <row r="243" spans="1:5" ht="45" customHeight="1">
      <c r="A243" s="3" t="s">
        <v>152</v>
      </c>
      <c r="B243" s="2"/>
      <c r="C243" s="16"/>
      <c r="D243" s="16"/>
      <c r="E243" s="16"/>
    </row>
    <row r="244" spans="1:5" ht="12.75">
      <c r="A244" s="2" t="s">
        <v>92</v>
      </c>
      <c r="B244" s="28">
        <v>250</v>
      </c>
      <c r="C244" s="28">
        <v>250</v>
      </c>
      <c r="D244" s="5"/>
      <c r="E244" s="5"/>
    </row>
    <row r="245" spans="1:5" ht="12.75">
      <c r="A245" s="2" t="s">
        <v>93</v>
      </c>
      <c r="B245" s="39">
        <v>0.15</v>
      </c>
      <c r="C245" s="5">
        <v>0.2</v>
      </c>
      <c r="D245" s="6"/>
      <c r="E245" s="6"/>
    </row>
    <row r="246" spans="1:5" ht="12.75">
      <c r="A246" s="3" t="s">
        <v>9</v>
      </c>
      <c r="B246" s="27">
        <f>B244*B245</f>
        <v>37.5</v>
      </c>
      <c r="C246" s="5">
        <f>C244*C245</f>
        <v>50</v>
      </c>
      <c r="D246" s="5">
        <f>D244*D245</f>
        <v>0</v>
      </c>
      <c r="E246" s="5">
        <f>E244*E245</f>
        <v>0</v>
      </c>
    </row>
    <row r="247" spans="1:5" ht="12.75">
      <c r="A247" s="3"/>
      <c r="B247" s="5"/>
      <c r="C247" s="5"/>
      <c r="D247" s="5"/>
      <c r="E247" s="5"/>
    </row>
    <row r="248" spans="1:5" s="68" customFormat="1" ht="12.75">
      <c r="A248" s="3" t="s">
        <v>165</v>
      </c>
      <c r="B248" s="6">
        <f>SUM(B246+B242+B238+B234+B230+B226)</f>
        <v>337.5</v>
      </c>
      <c r="C248" s="6">
        <f>SUM(C246+C242+C238+C234+C230+C226)</f>
        <v>500</v>
      </c>
      <c r="D248" s="6"/>
      <c r="E248" s="6"/>
    </row>
    <row r="249" spans="1:5" ht="12.75">
      <c r="A249" s="3"/>
      <c r="B249" s="5"/>
      <c r="C249" s="5"/>
      <c r="D249" s="5"/>
      <c r="E249" s="5"/>
    </row>
    <row r="250" spans="1:5" ht="0.75" customHeight="1">
      <c r="A250" s="3"/>
      <c r="B250" s="5"/>
      <c r="C250" s="5"/>
      <c r="D250" s="5"/>
      <c r="E250" s="5"/>
    </row>
    <row r="251" spans="1:5" ht="12.75" hidden="1">
      <c r="A251" s="3"/>
      <c r="B251" s="5"/>
      <c r="C251" s="5"/>
      <c r="D251" s="5"/>
      <c r="E251" s="5"/>
    </row>
    <row r="252" spans="1:5" ht="12.75" hidden="1">
      <c r="A252" s="3"/>
      <c r="B252" s="5"/>
      <c r="C252" s="5" t="s">
        <v>166</v>
      </c>
      <c r="D252" s="5"/>
      <c r="E252" s="5"/>
    </row>
    <row r="253" spans="1:5" ht="12.75" hidden="1">
      <c r="A253" s="3"/>
      <c r="B253" s="5"/>
      <c r="C253" s="5"/>
      <c r="D253" s="5"/>
      <c r="E253" s="5"/>
    </row>
    <row r="254" spans="1:5" ht="12.75" hidden="1">
      <c r="A254" s="3"/>
      <c r="B254" s="6"/>
      <c r="C254" s="6"/>
      <c r="D254" s="6"/>
      <c r="E254" s="6"/>
    </row>
    <row r="255" spans="1:5" ht="12.75">
      <c r="A255" s="21"/>
      <c r="B255" s="61"/>
      <c r="C255" s="62"/>
      <c r="D255" s="62"/>
      <c r="E255" s="62"/>
    </row>
    <row r="256" spans="1:5" ht="12.75" hidden="1">
      <c r="A256" s="2"/>
      <c r="B256" s="56" t="s">
        <v>159</v>
      </c>
      <c r="C256" s="63" t="s">
        <v>162</v>
      </c>
      <c r="D256" s="63"/>
      <c r="E256" s="63"/>
    </row>
    <row r="257" spans="1:5" ht="12.75" hidden="1">
      <c r="A257" s="2"/>
      <c r="B257" s="59"/>
      <c r="C257" s="64"/>
      <c r="D257" s="64"/>
      <c r="E257" s="64"/>
    </row>
    <row r="258" spans="1:5" ht="12.75" hidden="1">
      <c r="A258" s="2"/>
      <c r="B258" s="59"/>
      <c r="C258" s="64"/>
      <c r="D258" s="64"/>
      <c r="E258" s="64"/>
    </row>
    <row r="259" spans="1:5" ht="39.75" customHeight="1">
      <c r="A259" s="3" t="s">
        <v>174</v>
      </c>
      <c r="B259" s="59"/>
      <c r="C259" s="65"/>
      <c r="D259" s="65"/>
      <c r="E259" s="65"/>
    </row>
    <row r="260" spans="1:5" ht="38.25" customHeight="1">
      <c r="A260" s="3" t="s">
        <v>153</v>
      </c>
      <c r="B260" s="16"/>
      <c r="C260" s="16"/>
      <c r="D260" s="15"/>
      <c r="E260" s="15"/>
    </row>
    <row r="261" spans="1:5" ht="12.75">
      <c r="A261" s="2" t="s">
        <v>92</v>
      </c>
      <c r="B261" s="24">
        <v>33</v>
      </c>
      <c r="C261" s="24">
        <v>33</v>
      </c>
      <c r="D261" s="16"/>
      <c r="E261" s="16"/>
    </row>
    <row r="262" spans="1:5" ht="12.75" customHeight="1">
      <c r="A262" s="2" t="s">
        <v>154</v>
      </c>
      <c r="B262" s="38">
        <v>8.5</v>
      </c>
      <c r="C262" s="42">
        <v>5</v>
      </c>
      <c r="D262" s="16"/>
      <c r="E262" s="16"/>
    </row>
    <row r="263" spans="1:5" ht="12.75">
      <c r="A263" s="3" t="s">
        <v>9</v>
      </c>
      <c r="B263" s="27">
        <f>B261*B262</f>
        <v>280.5</v>
      </c>
      <c r="C263" s="5">
        <f>C261*C262</f>
        <v>165</v>
      </c>
      <c r="D263" s="6">
        <f>D261*D262</f>
        <v>0</v>
      </c>
      <c r="E263" s="6">
        <f>E261*E262</f>
        <v>0</v>
      </c>
    </row>
    <row r="264" spans="1:5" s="68" customFormat="1" ht="12.75">
      <c r="A264" s="3" t="s">
        <v>168</v>
      </c>
      <c r="B264" s="26">
        <f>SUM(B263)</f>
        <v>280.5</v>
      </c>
      <c r="C264" s="6">
        <f>SUM(C263)</f>
        <v>165</v>
      </c>
      <c r="D264" s="6"/>
      <c r="E264" s="6"/>
    </row>
    <row r="265" spans="1:5" ht="12.75">
      <c r="A265" s="3"/>
      <c r="B265" s="27"/>
      <c r="C265" s="5"/>
      <c r="D265" s="6"/>
      <c r="E265" s="6"/>
    </row>
    <row r="266" spans="1:5" ht="51">
      <c r="A266" s="3" t="s">
        <v>173</v>
      </c>
      <c r="B266" s="24"/>
      <c r="C266" s="16"/>
      <c r="D266" s="16"/>
      <c r="E266" s="16"/>
    </row>
    <row r="267" spans="1:5" ht="38.25" customHeight="1">
      <c r="A267" s="3" t="s">
        <v>155</v>
      </c>
      <c r="B267" s="2"/>
      <c r="C267" s="16"/>
      <c r="D267" s="16"/>
      <c r="E267" s="15"/>
    </row>
    <row r="268" spans="1:5" ht="12.75">
      <c r="A268" s="2" t="s">
        <v>92</v>
      </c>
      <c r="B268" s="24">
        <v>16</v>
      </c>
      <c r="C268" s="24">
        <v>16</v>
      </c>
      <c r="D268" s="16"/>
      <c r="E268" s="16"/>
    </row>
    <row r="269" spans="1:5" ht="12.75" customHeight="1">
      <c r="A269" s="2" t="s">
        <v>124</v>
      </c>
      <c r="B269" s="25">
        <v>0</v>
      </c>
      <c r="C269" s="42">
        <v>15</v>
      </c>
      <c r="D269" s="16"/>
      <c r="E269" s="16"/>
    </row>
    <row r="270" spans="1:5" ht="12.75">
      <c r="A270" s="3" t="s">
        <v>9</v>
      </c>
      <c r="B270" s="46">
        <v>0</v>
      </c>
      <c r="C270" s="5">
        <f>C268*C269</f>
        <v>240</v>
      </c>
      <c r="D270" s="5">
        <f>D268*D269</f>
        <v>0</v>
      </c>
      <c r="E270" s="5">
        <f>E268*E269</f>
        <v>0</v>
      </c>
    </row>
    <row r="271" spans="1:5" ht="38.25" customHeight="1">
      <c r="A271" s="3" t="s">
        <v>156</v>
      </c>
      <c r="B271" s="26"/>
      <c r="C271" s="6"/>
      <c r="D271" s="6"/>
      <c r="E271" s="6"/>
    </row>
    <row r="272" spans="1:5" ht="12.75">
      <c r="A272" s="2" t="s">
        <v>92</v>
      </c>
      <c r="B272" s="24">
        <v>100</v>
      </c>
      <c r="C272" s="24">
        <v>100</v>
      </c>
      <c r="D272" s="16"/>
      <c r="E272" s="15"/>
    </row>
    <row r="273" spans="1:5" ht="12.75">
      <c r="A273" s="2" t="s">
        <v>161</v>
      </c>
      <c r="B273" s="25">
        <v>0</v>
      </c>
      <c r="C273" s="45">
        <v>0</v>
      </c>
      <c r="D273" s="16"/>
      <c r="E273" s="16"/>
    </row>
    <row r="274" spans="1:5" ht="12.75">
      <c r="A274" s="3" t="s">
        <v>9</v>
      </c>
      <c r="B274" s="46">
        <v>0</v>
      </c>
      <c r="C274" s="47">
        <v>0</v>
      </c>
      <c r="D274" s="5">
        <f>D272*D273</f>
        <v>0</v>
      </c>
      <c r="E274" s="5">
        <f>E272*E273</f>
        <v>0</v>
      </c>
    </row>
    <row r="275" spans="1:5" ht="38.25" customHeight="1">
      <c r="A275" s="3" t="s">
        <v>157</v>
      </c>
      <c r="B275" s="27"/>
      <c r="C275" s="5"/>
      <c r="D275" s="5"/>
      <c r="E275" s="5"/>
    </row>
    <row r="276" spans="1:5" ht="12.75">
      <c r="A276" s="2" t="s">
        <v>92</v>
      </c>
      <c r="B276" s="24">
        <v>667</v>
      </c>
      <c r="C276" s="24">
        <v>667</v>
      </c>
      <c r="D276" s="6"/>
      <c r="E276" s="6"/>
    </row>
    <row r="277" spans="1:5" ht="12.75">
      <c r="A277" s="2" t="s">
        <v>161</v>
      </c>
      <c r="B277" s="25"/>
      <c r="C277" s="42">
        <v>5</v>
      </c>
      <c r="D277" s="15"/>
      <c r="E277" s="15"/>
    </row>
    <row r="278" spans="1:5" ht="12.75">
      <c r="A278" s="3" t="s">
        <v>9</v>
      </c>
      <c r="B278" s="46">
        <v>0</v>
      </c>
      <c r="C278" s="5">
        <f>C276*C277</f>
        <v>3335</v>
      </c>
      <c r="D278" s="5">
        <f>D276*D277</f>
        <v>0</v>
      </c>
      <c r="E278" s="5">
        <f>E276*E277</f>
        <v>0</v>
      </c>
    </row>
    <row r="279" spans="1:5" s="68" customFormat="1" ht="12.75">
      <c r="A279" s="3" t="s">
        <v>167</v>
      </c>
      <c r="B279" s="69">
        <v>0</v>
      </c>
      <c r="C279" s="6">
        <f>SUM(C278+C270)</f>
        <v>3575</v>
      </c>
      <c r="D279" s="6"/>
      <c r="E279" s="6"/>
    </row>
    <row r="280" spans="1:5" s="68" customFormat="1" ht="12.75">
      <c r="A280" s="3"/>
      <c r="B280" s="69"/>
      <c r="C280" s="6"/>
      <c r="D280" s="6"/>
      <c r="E280" s="6"/>
    </row>
    <row r="281" spans="1:5" s="68" customFormat="1" ht="12.75">
      <c r="A281" s="3" t="s">
        <v>158</v>
      </c>
      <c r="B281" s="70">
        <f>SUM(B279+B264+B248+B211+B117)</f>
        <v>30712.524999999998</v>
      </c>
      <c r="C281" s="71">
        <f>SUM(C279+C264+C248+C211+C117)</f>
        <v>35705.205</v>
      </c>
      <c r="D281" s="15"/>
      <c r="E281" s="15"/>
    </row>
    <row r="282" spans="1:5" ht="12.75">
      <c r="A282" s="3" t="s">
        <v>160</v>
      </c>
      <c r="B282" s="33" t="s">
        <v>63</v>
      </c>
      <c r="C282" s="32" t="s">
        <v>63</v>
      </c>
      <c r="D282" s="5"/>
      <c r="E282" s="5"/>
    </row>
    <row r="283" spans="1:5" ht="12.75">
      <c r="A283" s="12" t="s">
        <v>2</v>
      </c>
      <c r="B283" s="48" t="s">
        <v>71</v>
      </c>
      <c r="C283" s="32" t="s">
        <v>71</v>
      </c>
      <c r="D283" s="6"/>
      <c r="E283" s="6"/>
    </row>
    <row r="284" spans="1:5" ht="12.75">
      <c r="A284" s="12" t="s">
        <v>3</v>
      </c>
      <c r="B284" s="35">
        <v>0</v>
      </c>
      <c r="C284" s="35">
        <v>30</v>
      </c>
      <c r="D284" s="6"/>
      <c r="E284" s="6"/>
    </row>
  </sheetData>
  <sheetProtection/>
  <mergeCells count="19">
    <mergeCell ref="B255:E255"/>
    <mergeCell ref="B256:B259"/>
    <mergeCell ref="C256:C259"/>
    <mergeCell ref="D256:D259"/>
    <mergeCell ref="E256:E259"/>
    <mergeCell ref="B218:E218"/>
    <mergeCell ref="B219:B222"/>
    <mergeCell ref="C219:C222"/>
    <mergeCell ref="D219:D222"/>
    <mergeCell ref="E219:E222"/>
    <mergeCell ref="B128:B131"/>
    <mergeCell ref="C128:C131"/>
    <mergeCell ref="D128:D131"/>
    <mergeCell ref="E128:E131"/>
    <mergeCell ref="E2:E5"/>
    <mergeCell ref="B1:E1"/>
    <mergeCell ref="B2:B5"/>
    <mergeCell ref="C2:C5"/>
    <mergeCell ref="D2:D5"/>
  </mergeCells>
  <printOptions/>
  <pageMargins left="0.75" right="0.75" top="1" bottom="1" header="0.5" footer="0.5"/>
  <pageSetup horizontalDpi="600" verticalDpi="600" orientation="landscape" scale="80" r:id="rId1"/>
  <headerFooter alignWithMargins="0">
    <oddFooter>&amp;CPage &amp;P</oddFooter>
  </headerFooter>
  <rowBreaks count="8" manualBreakCount="8">
    <brk id="35" max="4" man="1"/>
    <brk id="65" max="255" man="1"/>
    <brk id="99" max="255" man="1"/>
    <brk id="139" max="255" man="1"/>
    <brk id="167" max="255" man="1"/>
    <brk id="197" max="4" man="1"/>
    <brk id="230" max="255" man="1"/>
    <brk id="2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purtemp</dc:creator>
  <cp:keywords/>
  <dc:description/>
  <cp:lastModifiedBy>Daniel, Yvonne</cp:lastModifiedBy>
  <cp:lastPrinted>2014-06-02T19:04:39Z</cp:lastPrinted>
  <dcterms:created xsi:type="dcterms:W3CDTF">2011-07-26T14:44:00Z</dcterms:created>
  <dcterms:modified xsi:type="dcterms:W3CDTF">2014-06-02T19:13:33Z</dcterms:modified>
  <cp:category/>
  <cp:version/>
  <cp:contentType/>
  <cp:contentStatus/>
</cp:coreProperties>
</file>