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950" tabRatio="801"/>
  </bookViews>
  <sheets>
    <sheet name="SY01 Lobby A104" sheetId="1" r:id="rId1"/>
    <sheet name="SY02 Media Lab A116" sheetId="2" r:id="rId2"/>
    <sheet name="SY03 Study A123" sheetId="3" r:id="rId3"/>
    <sheet name="SY04 Study A136" sheetId="4" r:id="rId4"/>
    <sheet name="SY04 Study A138" sheetId="5" r:id="rId5"/>
    <sheet name="SY04 Study B111" sheetId="6" r:id="rId6"/>
    <sheet name="SY05 Young Adults A122" sheetId="7" r:id="rId7"/>
    <sheet name="SY06 Meeting Rm B007" sheetId="8" r:id="rId8"/>
    <sheet name="SY07 Conference B008" sheetId="9" r:id="rId9"/>
    <sheet name="SY08 Internet Cafe A014" sheetId="10" r:id="rId10"/>
    <sheet name="SY09 Crafts A009" sheetId="13" r:id="rId11"/>
    <sheet name="SY10 Corridor A015" sheetId="14" r:id="rId12"/>
    <sheet name="Collaboration Zone A134" sheetId="15" r:id="rId13"/>
  </sheets>
  <externalReferences>
    <externalReference r:id="rId14"/>
  </externalReferences>
  <definedNames>
    <definedName name="Client">[1]Setup!$C$3</definedName>
    <definedName name="Contingency">[1]Setup!$C$21</definedName>
    <definedName name="ElecSub_AV">[1]Setup!$C$27</definedName>
    <definedName name="ExchangeRate">[1]Setup!$C$23</definedName>
    <definedName name="Freight">[1]Setup!$C$17</definedName>
    <definedName name="Install">[1]Setup!$C$11</definedName>
    <definedName name="INSTALLATION_PERCENTAGE">[1]Setup!$C$13</definedName>
    <definedName name="Phase">[1]Setup!$C$7</definedName>
    <definedName name="Program_Percentage">[1]Setup!$C$15</definedName>
    <definedName name="Project">[1]Setup!$C$5</definedName>
    <definedName name="Report">[1]Setup!$C$9</definedName>
    <definedName name="Taxes">[1]Setup!$C$19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G13" i="13"/>
  <c r="G28" i="15"/>
  <c r="G21" i="15"/>
  <c r="G19" i="15"/>
  <c r="G18" i="15"/>
  <c r="G17" i="15"/>
  <c r="G11" i="15"/>
  <c r="G13" i="15"/>
  <c r="G12" i="15"/>
  <c r="G44" i="14"/>
  <c r="G37" i="14"/>
  <c r="G35" i="14"/>
  <c r="G34" i="14"/>
  <c r="G33" i="14"/>
  <c r="G32" i="14"/>
  <c r="G31" i="14"/>
  <c r="G30" i="14"/>
  <c r="G29" i="14"/>
  <c r="G25" i="14"/>
  <c r="G24" i="14"/>
  <c r="G23" i="14"/>
  <c r="G22" i="14"/>
  <c r="G18" i="14"/>
  <c r="G17" i="14"/>
  <c r="G13" i="14"/>
  <c r="G12" i="14"/>
  <c r="G11" i="14"/>
  <c r="G46" i="13"/>
  <c r="G53" i="13" s="1"/>
  <c r="G40" i="13"/>
  <c r="G44" i="13"/>
  <c r="G43" i="13"/>
  <c r="G42" i="13"/>
  <c r="G41" i="13"/>
  <c r="G39" i="13"/>
  <c r="G38" i="13"/>
  <c r="G34" i="13"/>
  <c r="G33" i="13"/>
  <c r="G32" i="13"/>
  <c r="G31" i="13"/>
  <c r="G30" i="13"/>
  <c r="G29" i="13"/>
  <c r="G28" i="13"/>
  <c r="G24" i="13"/>
  <c r="G23" i="13"/>
  <c r="G19" i="13"/>
  <c r="G18" i="13"/>
  <c r="G17" i="13"/>
  <c r="G11" i="13"/>
  <c r="G26" i="10"/>
  <c r="G19" i="10"/>
  <c r="G13" i="10"/>
  <c r="G12" i="10"/>
  <c r="G11" i="10"/>
  <c r="G17" i="10"/>
  <c r="G16" i="10"/>
  <c r="G15" i="10"/>
  <c r="G14" i="10"/>
  <c r="G65" i="9"/>
  <c r="G58" i="9"/>
  <c r="G52" i="9"/>
  <c r="G56" i="9"/>
  <c r="G55" i="9"/>
  <c r="G54" i="9"/>
  <c r="G53" i="9"/>
  <c r="G51" i="9"/>
  <c r="G50" i="9"/>
  <c r="G49" i="9"/>
  <c r="G48" i="9"/>
  <c r="G47" i="9"/>
  <c r="G46" i="9"/>
  <c r="G45" i="9"/>
  <c r="G41" i="9"/>
  <c r="G40" i="9"/>
  <c r="G39" i="9"/>
  <c r="G38" i="9"/>
  <c r="G37" i="9"/>
  <c r="G36" i="9"/>
  <c r="G35" i="9"/>
  <c r="G31" i="9"/>
  <c r="G30" i="9"/>
  <c r="G29" i="9"/>
  <c r="G28" i="9"/>
  <c r="G27" i="9"/>
  <c r="G23" i="9"/>
  <c r="G22" i="9"/>
  <c r="G21" i="9"/>
  <c r="G17" i="9"/>
  <c r="G16" i="9"/>
  <c r="G15" i="9"/>
  <c r="G11" i="9"/>
  <c r="G93" i="8"/>
  <c r="G40" i="6"/>
  <c r="G86" i="8"/>
  <c r="G84" i="8"/>
  <c r="G80" i="8"/>
  <c r="G81" i="8"/>
  <c r="G82" i="8"/>
  <c r="G83" i="8"/>
  <c r="G33" i="8"/>
  <c r="G34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4" i="8"/>
  <c r="G65" i="8"/>
  <c r="G66" i="8"/>
  <c r="G67" i="8"/>
  <c r="G68" i="8"/>
  <c r="G73" i="8"/>
  <c r="G74" i="8"/>
  <c r="G75" i="8"/>
  <c r="G76" i="8"/>
  <c r="G77" i="8"/>
  <c r="G78" i="8"/>
  <c r="G79" i="8"/>
  <c r="G72" i="8"/>
  <c r="G63" i="8"/>
  <c r="G38" i="8"/>
  <c r="G32" i="8"/>
  <c r="G28" i="8"/>
  <c r="G22" i="8"/>
  <c r="G23" i="8"/>
  <c r="G24" i="8"/>
  <c r="G21" i="8"/>
  <c r="G12" i="8"/>
  <c r="G13" i="8"/>
  <c r="G14" i="8"/>
  <c r="G15" i="8"/>
  <c r="G16" i="8"/>
  <c r="G17" i="8"/>
  <c r="G11" i="8"/>
  <c r="G47" i="7"/>
  <c r="G38" i="7"/>
  <c r="G34" i="7"/>
  <c r="G33" i="7"/>
  <c r="G27" i="7"/>
  <c r="G16" i="7"/>
  <c r="G11" i="7"/>
  <c r="G40" i="7"/>
  <c r="G35" i="7"/>
  <c r="G36" i="7"/>
  <c r="G37" i="7"/>
  <c r="G12" i="7"/>
  <c r="G17" i="7"/>
  <c r="G18" i="7"/>
  <c r="G19" i="7"/>
  <c r="G20" i="7"/>
  <c r="G21" i="7"/>
  <c r="G22" i="7"/>
  <c r="G23" i="7"/>
  <c r="G28" i="7"/>
  <c r="G29" i="7"/>
  <c r="G33" i="6"/>
  <c r="G30" i="6"/>
  <c r="G31" i="6"/>
  <c r="G29" i="6"/>
  <c r="G26" i="6"/>
  <c r="G25" i="6"/>
  <c r="G17" i="6"/>
  <c r="G18" i="6"/>
  <c r="G19" i="6"/>
  <c r="G20" i="6"/>
  <c r="G21" i="6"/>
  <c r="G16" i="6"/>
  <c r="G12" i="6"/>
  <c r="G11" i="6"/>
  <c r="G41" i="5"/>
  <c r="G34" i="5"/>
  <c r="G32" i="5"/>
  <c r="G31" i="5"/>
  <c r="G30" i="5"/>
  <c r="G26" i="5"/>
  <c r="G25" i="5"/>
  <c r="G17" i="5"/>
  <c r="G18" i="5"/>
  <c r="G19" i="5"/>
  <c r="G20" i="5"/>
  <c r="G21" i="5"/>
  <c r="G16" i="5"/>
  <c r="G12" i="5"/>
  <c r="G11" i="5"/>
  <c r="G32" i="4"/>
  <c r="G11" i="3"/>
  <c r="G57" i="2"/>
  <c r="G50" i="2"/>
  <c r="G43" i="2"/>
  <c r="G44" i="2"/>
  <c r="G44" i="1"/>
  <c r="G37" i="1"/>
  <c r="G25" i="4"/>
  <c r="G22" i="4"/>
  <c r="G23" i="4"/>
  <c r="G21" i="4"/>
  <c r="G17" i="4"/>
  <c r="G16" i="4"/>
  <c r="G12" i="4"/>
  <c r="G11" i="4"/>
  <c r="G32" i="3"/>
  <c r="G25" i="3"/>
  <c r="G22" i="3"/>
  <c r="G23" i="3"/>
  <c r="G21" i="3"/>
  <c r="G12" i="3"/>
  <c r="G16" i="3"/>
  <c r="G17" i="3"/>
  <c r="G45" i="2"/>
  <c r="G46" i="2"/>
  <c r="G47" i="2"/>
  <c r="G48" i="2"/>
  <c r="G15" i="2"/>
  <c r="G16" i="2"/>
  <c r="G20" i="2"/>
  <c r="G21" i="2"/>
  <c r="G22" i="2"/>
  <c r="G26" i="2"/>
  <c r="G27" i="2"/>
  <c r="G31" i="2"/>
  <c r="G32" i="2"/>
  <c r="G33" i="2"/>
  <c r="G34" i="2"/>
  <c r="G35" i="2"/>
  <c r="G39" i="2"/>
  <c r="G40" i="2"/>
  <c r="G41" i="2"/>
  <c r="G42" i="2"/>
  <c r="G11" i="2"/>
  <c r="G32" i="1"/>
  <c r="G33" i="1"/>
  <c r="G34" i="1"/>
  <c r="G35" i="1"/>
  <c r="G31" i="1"/>
  <c r="G12" i="1"/>
  <c r="G13" i="1"/>
  <c r="G17" i="1"/>
  <c r="G18" i="1"/>
  <c r="G22" i="1"/>
  <c r="G23" i="1"/>
  <c r="G24" i="1"/>
  <c r="G25" i="1"/>
  <c r="G29" i="1"/>
  <c r="G30" i="1"/>
  <c r="G11" i="1"/>
  <c r="A4" i="15" l="1"/>
  <c r="A3" i="15"/>
  <c r="A2" i="15"/>
  <c r="A1" i="15"/>
  <c r="A4" i="14" l="1"/>
  <c r="A3" i="14"/>
  <c r="A2" i="14"/>
  <c r="A1" i="14"/>
  <c r="A4" i="13"/>
  <c r="A3" i="13"/>
  <c r="A2" i="13"/>
  <c r="A1" i="13"/>
  <c r="A4" i="10"/>
  <c r="A3" i="10"/>
  <c r="A2" i="10"/>
  <c r="A1" i="10"/>
  <c r="A4" i="9"/>
  <c r="A3" i="9"/>
  <c r="A2" i="9"/>
  <c r="A1" i="9"/>
  <c r="A4" i="8"/>
  <c r="A3" i="8"/>
  <c r="A2" i="8"/>
  <c r="A1" i="8"/>
  <c r="A4" i="7"/>
  <c r="A3" i="7"/>
  <c r="A2" i="7"/>
  <c r="A1" i="7"/>
  <c r="A4" i="6"/>
  <c r="A3" i="6"/>
  <c r="A2" i="6"/>
  <c r="A1" i="6"/>
  <c r="A4" i="5"/>
  <c r="A3" i="5"/>
  <c r="A2" i="5"/>
  <c r="A1" i="5"/>
  <c r="A4" i="4"/>
  <c r="A3" i="4"/>
  <c r="A2" i="4"/>
  <c r="A1" i="4"/>
  <c r="A4" i="3"/>
  <c r="A3" i="3"/>
  <c r="A2" i="3"/>
  <c r="A1" i="3"/>
  <c r="A4" i="2"/>
  <c r="A3" i="2"/>
  <c r="A2" i="2"/>
  <c r="A1" i="2"/>
  <c r="A4" i="1"/>
  <c r="A3" i="1"/>
  <c r="A2" i="1"/>
  <c r="A1" i="1"/>
</calcChain>
</file>

<file path=xl/sharedStrings.xml><?xml version="1.0" encoding="utf-8"?>
<sst xmlns="http://schemas.openxmlformats.org/spreadsheetml/2006/main" count="1126" uniqueCount="280">
  <si>
    <t>ID</t>
  </si>
  <si>
    <t>Manufacturer</t>
  </si>
  <si>
    <t>Model</t>
  </si>
  <si>
    <t>Item / Description</t>
  </si>
  <si>
    <t>Unit</t>
  </si>
  <si>
    <t>Price</t>
  </si>
  <si>
    <t xml:space="preserve"> </t>
  </si>
  <si>
    <t>Qty</t>
  </si>
  <si>
    <t>Extended</t>
  </si>
  <si>
    <t>Amount</t>
  </si>
  <si>
    <t>No.    :</t>
  </si>
  <si>
    <t>A104</t>
  </si>
  <si>
    <t>Type :</t>
  </si>
  <si>
    <t>SY01</t>
  </si>
  <si>
    <t>Name:</t>
  </si>
  <si>
    <t>Lobby</t>
  </si>
  <si>
    <t>End</t>
  </si>
  <si>
    <t>Display Devices</t>
  </si>
  <si>
    <t>Source Devices</t>
  </si>
  <si>
    <t>Video Capture, Streaming and Conferencing</t>
  </si>
  <si>
    <t>Signal Processing, Routing, and Distribution</t>
  </si>
  <si>
    <t>Speech Reinforcement System/Audio Conferencing</t>
  </si>
  <si>
    <t>Sound Reinforcement System</t>
  </si>
  <si>
    <t>Control System</t>
  </si>
  <si>
    <t>Rack, Panels, Misc.</t>
  </si>
  <si>
    <t>Installation Materials as Defined in AV Systems Specification Including:</t>
  </si>
  <si>
    <t>Lot</t>
  </si>
  <si>
    <t>Custom Wall/Floor Box Plates as Needed</t>
  </si>
  <si>
    <t>Pre-Made Loose Cabling-Length as Needed</t>
  </si>
  <si>
    <t>Rack Panels, Vents, Mounts, Shelves, Other Equipment Rack Materials as Needed</t>
  </si>
  <si>
    <t>Cable Terminations, Cable Dressing, Labels, Ties, Cable Management as Needed</t>
  </si>
  <si>
    <t xml:space="preserve">Grand Total </t>
  </si>
  <si>
    <t>Blank</t>
  </si>
  <si>
    <t>NEC</t>
  </si>
  <si>
    <t>V552-TM</t>
  </si>
  <si>
    <t>55" LED Backlit Touch Integrated Large Screen Display</t>
  </si>
  <si>
    <t>P553-AVT</t>
  </si>
  <si>
    <t>55" Professional 24/7 Full HD LCD Display w/TV Tuner, Loudspeakers</t>
  </si>
  <si>
    <t>Chief</t>
  </si>
  <si>
    <t>LTMU</t>
  </si>
  <si>
    <t>Universal Pitch-Adjustable Wall Mount for Large Plasma Display</t>
  </si>
  <si>
    <t>Generic</t>
  </si>
  <si>
    <t>OFCI Small Form Factor PC</t>
  </si>
  <si>
    <t>Tightrope Media Systems</t>
  </si>
  <si>
    <t>CAR-XD1132-PLR-BND</t>
  </si>
  <si>
    <t>BrightSign XD1132 networked interactive digital signage player bundle with live video input for use with Carousel servers.</t>
  </si>
  <si>
    <t>Extron</t>
  </si>
  <si>
    <t>DTP T UWP 232 D</t>
  </si>
  <si>
    <t>Two Input DTP Transmitter for HDMI and VGA with Audio Embedding - White Decora Wallplate</t>
  </si>
  <si>
    <t>DTP HDMI 4K 230 Rx</t>
  </si>
  <si>
    <t>HDMI Twisted Pair Extender</t>
  </si>
  <si>
    <t>USB Extender Plus T</t>
  </si>
  <si>
    <t>Twisted Pair Extender for USB Peripherals - Transmitter</t>
  </si>
  <si>
    <t>USB Extender Plus R</t>
  </si>
  <si>
    <t>Twisted Pair Extender for USB Peripherals - Receiver</t>
  </si>
  <si>
    <t>Liberty-Panel Crafters</t>
  </si>
  <si>
    <t>SEXTG-28864-01-RevE</t>
  </si>
  <si>
    <t xml:space="preserve">Rack ID Panel </t>
  </si>
  <si>
    <t>Middle Atlantic</t>
  </si>
  <si>
    <t>CFR-14-18 + 5-RS118</t>
  </si>
  <si>
    <t>14 RU  Equipment Rack w/ Low Friction Runners</t>
  </si>
  <si>
    <t>A116</t>
  </si>
  <si>
    <t>SY02</t>
  </si>
  <si>
    <t xml:space="preserve">Media Lab </t>
  </si>
  <si>
    <t>Epson</t>
  </si>
  <si>
    <t>BrightLink Pro 1430Wi</t>
  </si>
  <si>
    <t>Interactive WXGA 3LCD Projector (Mount included)</t>
  </si>
  <si>
    <t>Sony</t>
  </si>
  <si>
    <t>Blu-ray Disc/DVD/CD Player</t>
  </si>
  <si>
    <t>DTP CrossPoint 108 4K</t>
  </si>
  <si>
    <t>10x8 Seamless 4K Scaling Presentation Matrix Switcher</t>
  </si>
  <si>
    <t>Tannoy</t>
  </si>
  <si>
    <t>OVC 6</t>
  </si>
  <si>
    <t>6.5" Coaxial Pendant Speaker (White)</t>
  </si>
  <si>
    <t>MPA 401</t>
  </si>
  <si>
    <t>Mono 70/100 V Amplifier - 40 Watts</t>
  </si>
  <si>
    <t>Crestron</t>
  </si>
  <si>
    <t>CP3N</t>
  </si>
  <si>
    <t>Series 3 AV Control Processor</t>
  </si>
  <si>
    <t>TSW-752-B-S</t>
  </si>
  <si>
    <t>7" Touch Screen, Black Smooth</t>
  </si>
  <si>
    <t>CEN-SW-POE-5</t>
  </si>
  <si>
    <t>5-Port PoE Switch</t>
  </si>
  <si>
    <t>ERK-3520</t>
  </si>
  <si>
    <t>ERK Series Rack, 35 RU, 20"D</t>
  </si>
  <si>
    <t>CBS-ERK-20</t>
  </si>
  <si>
    <t>Caster Base, 20"D, ERK Series</t>
  </si>
  <si>
    <t>UD4</t>
  </si>
  <si>
    <t>Utility Drawer (4RU)</t>
  </si>
  <si>
    <t>Custom</t>
  </si>
  <si>
    <t>Custom adaptor plate for Crestron BB-6X-DSW</t>
  </si>
  <si>
    <t>A123</t>
  </si>
  <si>
    <t>SY03</t>
  </si>
  <si>
    <t>Study Room</t>
  </si>
  <si>
    <t>A136</t>
  </si>
  <si>
    <t>SY04</t>
  </si>
  <si>
    <t>A138</t>
  </si>
  <si>
    <t>42-226-004833</t>
  </si>
  <si>
    <t xml:space="preserve">Collaboration system </t>
  </si>
  <si>
    <t xml:space="preserve">     Included: 4 input HDMI Switcher</t>
  </si>
  <si>
    <t xml:space="preserve">     Included: (2) HDMI Cables</t>
  </si>
  <si>
    <t xml:space="preserve">     Included: Controller</t>
  </si>
  <si>
    <t xml:space="preserve">     Included: (2) VGA to HDMI Signal Conversion Kit</t>
  </si>
  <si>
    <t>MBU 149</t>
  </si>
  <si>
    <t>Low-Profile Mount Kit for Full Rack Width</t>
  </si>
  <si>
    <t>DTP HDMI 4K 230 Tx</t>
  </si>
  <si>
    <t>B111</t>
  </si>
  <si>
    <t>A122</t>
  </si>
  <si>
    <t>SY05</t>
  </si>
  <si>
    <t>Young Adults</t>
  </si>
  <si>
    <t>V652-AVT</t>
  </si>
  <si>
    <t>65” LED-Backlit Commercial-Grade Display w/TV Tuner, Loudspeakers</t>
  </si>
  <si>
    <t>PlayStation 4</t>
  </si>
  <si>
    <t>PlayStation 4 Gaming Console</t>
  </si>
  <si>
    <t>Microsoft</t>
  </si>
  <si>
    <t>XBOX One Kinect</t>
  </si>
  <si>
    <t>Xbox One Gaming Console</t>
  </si>
  <si>
    <t>Nintendo</t>
  </si>
  <si>
    <t>Wii</t>
  </si>
  <si>
    <t>Nintendo Gaming Console</t>
  </si>
  <si>
    <t>Gaming Media and Accessories</t>
  </si>
  <si>
    <t xml:space="preserve">Includes: Wii - Mario Kart 8, Mario Makers, Mario Party 8 </t>
  </si>
  <si>
    <t xml:space="preserve">Includes: PlayStation 4 - Minecraft, The Crew (racing game), Tearaway Unfolded </t>
  </si>
  <si>
    <t xml:space="preserve">Includes: XBOX - Scrabble, Angry Birds Star Wars, LEGO Marvel Super Heroes </t>
  </si>
  <si>
    <t xml:space="preserve">SW6 HDMI </t>
  </si>
  <si>
    <t>6X1 HDMI switch w/ HDCP compliance</t>
  </si>
  <si>
    <t>Cable Cubby 202</t>
  </si>
  <si>
    <t>B007</t>
  </si>
  <si>
    <t>SY06</t>
  </si>
  <si>
    <t>Meeting Room</t>
  </si>
  <si>
    <t>Christie</t>
  </si>
  <si>
    <t>DHD851-Q black</t>
  </si>
  <si>
    <t>1-chip DLP projector</t>
  </si>
  <si>
    <t>121-122106-01</t>
  </si>
  <si>
    <t>2.5-3.8/2.4-3.6 middle throw zoom lens</t>
  </si>
  <si>
    <t>003-005160-01</t>
  </si>
  <si>
    <t>Spare Lamp 330W UHP</t>
  </si>
  <si>
    <t xml:space="preserve">RPA-U </t>
  </si>
  <si>
    <t>Projector Ceiling Mount, verify compatibility with make/model projector</t>
  </si>
  <si>
    <t>AV Contractor supplied 1-1/2" extension pipe, length as required</t>
  </si>
  <si>
    <t>CMA-110</t>
  </si>
  <si>
    <t>Projector Mounting Plate</t>
  </si>
  <si>
    <t>Marshall Electronics</t>
  </si>
  <si>
    <t xml:space="preserve"> V-LCD17HR-2HDI</t>
  </si>
  <si>
    <t>Rack Mounted 17" Monitor</t>
  </si>
  <si>
    <t>Vaddio</t>
  </si>
  <si>
    <t>999-9919-000</t>
  </si>
  <si>
    <t>RoboSHOT 30 QUSB System</t>
  </si>
  <si>
    <t xml:space="preserve">999-6911-000 </t>
  </si>
  <si>
    <t>WideSHOT™ QUSB System</t>
  </si>
  <si>
    <t>SMP 351</t>
  </si>
  <si>
    <t>H.264 Streaming Media Processor</t>
  </si>
  <si>
    <t>Shure</t>
  </si>
  <si>
    <t>MXWAPT4</t>
  </si>
  <si>
    <t>Microphone Access Point Transceiver</t>
  </si>
  <si>
    <t>MXW2/BETA58</t>
  </si>
  <si>
    <t>Wireless Handheld Microphone</t>
  </si>
  <si>
    <t>MXW1/O</t>
  </si>
  <si>
    <t xml:space="preserve">Wireless Bodypack Transmitter </t>
  </si>
  <si>
    <t>Wireless Microphone Charging Station</t>
  </si>
  <si>
    <t>Sennheiser</t>
  </si>
  <si>
    <t xml:space="preserve"> i42-S </t>
  </si>
  <si>
    <t>16" Gooseneck with XLR Connector</t>
  </si>
  <si>
    <t>MX202WP/C</t>
  </si>
  <si>
    <t>Off-white mini-condenser Cardioid mic; includes cable and plate-mounted preamplifier</t>
  </si>
  <si>
    <t>Biamp</t>
  </si>
  <si>
    <t xml:space="preserve">Tesira Server-IO </t>
  </si>
  <si>
    <t>12 slot cardframe and master processor DSP system</t>
  </si>
  <si>
    <t>Tesira SOC-4</t>
  </si>
  <si>
    <t>4 channel Mic/Line Output Card</t>
  </si>
  <si>
    <t xml:space="preserve">Tesira SEC-4 </t>
  </si>
  <si>
    <t xml:space="preserve">4 channel Mic/Line Input Card  w/AEC </t>
  </si>
  <si>
    <t>Tesira SVC-2</t>
  </si>
  <si>
    <t>2 Line VoIP Interface Card</t>
  </si>
  <si>
    <t>Tesira DAN-1</t>
  </si>
  <si>
    <t>Dante Network Card 64x64 channels</t>
  </si>
  <si>
    <t>AXI 22 AT D</t>
  </si>
  <si>
    <t>2 In, 2 Out Expansion Interface - Decora - Black</t>
  </si>
  <si>
    <t>NetPA 1001-70V AT</t>
  </si>
  <si>
    <t>Mono 70 V Audio Power Amplifier with Dante - 100 Watts</t>
  </si>
  <si>
    <t xml:space="preserve">CVS 6 </t>
  </si>
  <si>
    <t xml:space="preserve">Ceiling Loudspeaker (Complete kit) </t>
  </si>
  <si>
    <t>Cardiod Dynamic Microphone</t>
  </si>
  <si>
    <t>Pro Co Sound</t>
  </si>
  <si>
    <t xml:space="preserve"> M-30</t>
  </si>
  <si>
    <t>30' Microphone Cable (with color band)</t>
  </si>
  <si>
    <t>Atlas</t>
  </si>
  <si>
    <t xml:space="preserve">SMS2B </t>
  </si>
  <si>
    <t>Stackable Desktop Mic Stands</t>
  </si>
  <si>
    <t>Listen Technologies</t>
  </si>
  <si>
    <t>LS-55-072</t>
  </si>
  <si>
    <t>Assistive Listening System</t>
  </si>
  <si>
    <t>LR-4200-072</t>
  </si>
  <si>
    <t>Intelligent DSP RF Receiver (72 MHz)</t>
  </si>
  <si>
    <t>LA-401</t>
  </si>
  <si>
    <t>Universal Ear Speaker</t>
  </si>
  <si>
    <t>LA-430</t>
  </si>
  <si>
    <t>Intelligent Earphone/Neck Loop Lanyard</t>
  </si>
  <si>
    <t>CEN-SWPOE-16</t>
  </si>
  <si>
    <t>16-Port 802.3af PoE Power Injector</t>
  </si>
  <si>
    <t>AV3</t>
  </si>
  <si>
    <t>Medium Large - Control System Processor</t>
  </si>
  <si>
    <t>TSW-1052-B-S</t>
  </si>
  <si>
    <t>10.1” Touch Screen</t>
  </si>
  <si>
    <t>CRESTRON-APP-PAD</t>
  </si>
  <si>
    <t>Crestron for iPad</t>
  </si>
  <si>
    <t>Apple</t>
  </si>
  <si>
    <t>iPad Air</t>
  </si>
  <si>
    <t>iPad Air 16Gb Wi-Fi</t>
  </si>
  <si>
    <t>TSW-552-B-S</t>
  </si>
  <si>
    <t>5" Touch Screen, Black Smooth</t>
  </si>
  <si>
    <t>MRK-3731</t>
  </si>
  <si>
    <t>65" Equipment Rack (37RU)</t>
  </si>
  <si>
    <t>SPN-37-312</t>
  </si>
  <si>
    <t>Side Panels for 65" Equipment Rack (Pair)</t>
  </si>
  <si>
    <t xml:space="preserve">MV-RR37 </t>
  </si>
  <si>
    <t>Rear Rack Rail Kit (37RU)</t>
  </si>
  <si>
    <t>CBS-MRK-31</t>
  </si>
  <si>
    <t>Caster Base, 31"D</t>
  </si>
  <si>
    <t>3 RU Rack Plate for TSW-552-B-S</t>
  </si>
  <si>
    <t>B008</t>
  </si>
  <si>
    <t>SY07</t>
  </si>
  <si>
    <t>Conference Room</t>
  </si>
  <si>
    <t>999-9909-000</t>
  </si>
  <si>
    <t>RoboSHOT 12 QUSB System</t>
  </si>
  <si>
    <t>IN1608</t>
  </si>
  <si>
    <t>Eight Input HDCP-Compliant Scaling Presentation Switcher with DTP Extension</t>
  </si>
  <si>
    <t xml:space="preserve">TesiraFORTÉ VI </t>
  </si>
  <si>
    <t>TesiraFORTÉ DSP fixed I/O server with AEC and VoIP</t>
  </si>
  <si>
    <t>Revolabs</t>
  </si>
  <si>
    <t xml:space="preserve">01-ELITEEXEC8-3Y </t>
  </si>
  <si>
    <t xml:space="preserve">Executive Elite 8 Channel system, w/o mics, 3 year revoCARE Elite </t>
  </si>
  <si>
    <t xml:space="preserve">01-ELITEMIC-DR </t>
  </si>
  <si>
    <t xml:space="preserve">Elite Directional Tabletop Microphone </t>
  </si>
  <si>
    <t>SY08</t>
  </si>
  <si>
    <t>Internet Cafe</t>
  </si>
  <si>
    <t>AAP 301</t>
  </si>
  <si>
    <t>Full-Rack Width, 1U AAP Mounting Frame</t>
  </si>
  <si>
    <t>70-1051-12</t>
  </si>
  <si>
    <t>Architectural Adapter Plate for XTP DTP 24 Shielded Twisted Pair Cable</t>
  </si>
  <si>
    <t>SY09</t>
  </si>
  <si>
    <t>Crafts</t>
  </si>
  <si>
    <t>V652-TM</t>
  </si>
  <si>
    <t>65" LED Backlit Touch Integrated Large Screen Display</t>
  </si>
  <si>
    <t>SP-RM1</t>
  </si>
  <si>
    <t>Rear-Display Speaker Attachment</t>
  </si>
  <si>
    <t>Apple TV 4th Gen</t>
  </si>
  <si>
    <t>Media Player</t>
  </si>
  <si>
    <t>SY10</t>
  </si>
  <si>
    <t>Corridor</t>
  </si>
  <si>
    <t>70-1037-08</t>
  </si>
  <si>
    <t>Cable Cubby 1200 Brushed Aluminum-AC Module Not Included</t>
  </si>
  <si>
    <t>60-1384-01</t>
  </si>
  <si>
    <t>AC+USB 222 US US (2) AC &amp; (2) USB Outlets</t>
  </si>
  <si>
    <t>70-1080-01</t>
  </si>
  <si>
    <t>CableCover For AVEdge and Cable Cubby Enclosures</t>
  </si>
  <si>
    <t>A014</t>
  </si>
  <si>
    <t>A009</t>
  </si>
  <si>
    <t>A015</t>
  </si>
  <si>
    <t>A134</t>
  </si>
  <si>
    <t>Collaboration Zone</t>
  </si>
  <si>
    <t>MPAUB</t>
  </si>
  <si>
    <t>Manual Height Adjustable Mobile AV Cart</t>
  </si>
  <si>
    <t>FCA612B</t>
  </si>
  <si>
    <t>Large Height-Adjustable Accessory Shelf</t>
  </si>
  <si>
    <t>$</t>
  </si>
  <si>
    <t xml:space="preserve"> System Installation Labor</t>
  </si>
  <si>
    <t xml:space="preserve">Control System Development &amp; Programming Labor </t>
  </si>
  <si>
    <t xml:space="preserve">Electrical Subcontractor for AV Systems Labor </t>
  </si>
  <si>
    <t>Total Labor</t>
  </si>
  <si>
    <t>Total Equipment &amp; Labor *</t>
  </si>
  <si>
    <t xml:space="preserve"> Total Equipment and Materials </t>
  </si>
  <si>
    <t>`</t>
  </si>
  <si>
    <t>MPS-40</t>
  </si>
  <si>
    <t>Samsung</t>
  </si>
  <si>
    <t>BD-J5700</t>
  </si>
  <si>
    <t>V</t>
  </si>
  <si>
    <t>MXWNCS4</t>
  </si>
  <si>
    <t>* Note: Price shall include all adminisitrative costs, miscellaneous materials, tools, supplies, freight, shipping, delivery and Commonwealth and local taxes</t>
  </si>
  <si>
    <t xml:space="preserve"> SM-58-LC MXW2/SM-58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</si>
</sst>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2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sz val="18"/>
      <color indexed="16"/>
      <name val="Futura Md BT"/>
      <family val="2"/>
    </font>
    <font>
      <b/>
      <sz val="14"/>
      <color indexed="16"/>
      <name val="Futura Md BT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Futura Hv BT"/>
      <family val="2"/>
    </font>
    <font>
      <b/>
      <i/>
      <sz val="9"/>
      <name val="Arial"/>
      <family val="2"/>
    </font>
    <font>
      <sz val="9"/>
      <color rgb="FFCCFFCC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2"/>
      <name val="Abadi MT Condensed"/>
      <family val="2"/>
    </font>
    <font>
      <sz val="10"/>
      <name val="Abadi MT Condensed"/>
      <family val="2"/>
    </font>
    <font>
      <b/>
      <sz val="9"/>
      <name val="Arial Narrow"/>
      <family val="2"/>
    </font>
    <font>
      <sz val="10"/>
      <color rgb="FF0000FF"/>
      <name val="Arial"/>
      <family val="2"/>
    </font>
    <font>
      <sz val="9"/>
      <color rgb="FFFFFFFF"/>
      <name val="Arial Narrow"/>
      <family val="2"/>
    </font>
    <font>
      <b/>
      <u val="singleAccounting"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00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>
      <alignment horizontal="left"/>
    </xf>
    <xf numFmtId="0" fontId="12" fillId="4" borderId="0" applyNumberFormat="0" applyAlignment="0" applyProtection="0">
      <alignment horizontal="left"/>
    </xf>
    <xf numFmtId="0" fontId="17" fillId="0" borderId="0">
      <alignment horizontal="right"/>
    </xf>
    <xf numFmtId="0" fontId="18" fillId="0" borderId="0">
      <alignment horizontal="right"/>
    </xf>
  </cellStyleXfs>
  <cellXfs count="80">
    <xf numFmtId="0" fontId="0" fillId="0" borderId="0" xfId="0"/>
    <xf numFmtId="0" fontId="3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8" fillId="2" borderId="0" xfId="3" applyFont="1" applyFill="1" applyBorder="1" applyAlignment="1" applyProtection="1">
      <alignment horizontal="left" vertic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center" vertical="center"/>
    </xf>
    <xf numFmtId="1" fontId="15" fillId="0" borderId="7" xfId="0" applyNumberFormat="1" applyFont="1" applyFill="1" applyBorder="1" applyAlignment="1" applyProtection="1">
      <alignment horizontal="right" vertical="center" wrapText="1" indent="1"/>
    </xf>
    <xf numFmtId="164" fontId="15" fillId="0" borderId="7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38" fontId="15" fillId="0" borderId="8" xfId="1" applyNumberFormat="1" applyFont="1" applyFill="1" applyBorder="1" applyAlignment="1" applyProtection="1">
      <alignment horizontal="left" vertical="center" wrapText="1"/>
    </xf>
    <xf numFmtId="164" fontId="15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3" fontId="10" fillId="0" borderId="0" xfId="3" applyNumberFormat="1" applyFont="1" applyFill="1" applyBorder="1" applyAlignment="1" applyProtection="1">
      <alignment horizontal="right" vertical="center"/>
    </xf>
    <xf numFmtId="3" fontId="11" fillId="0" borderId="0" xfId="3" applyNumberFormat="1" applyFont="1" applyFill="1" applyBorder="1" applyAlignment="1" applyProtection="1">
      <alignment horizontal="left" vertical="center"/>
    </xf>
    <xf numFmtId="3" fontId="10" fillId="0" borderId="6" xfId="3" applyNumberFormat="1" applyFont="1" applyFill="1" applyBorder="1" applyAlignment="1" applyProtection="1">
      <alignment horizontal="right" vertical="center"/>
    </xf>
    <xf numFmtId="3" fontId="11" fillId="0" borderId="6" xfId="3" applyNumberFormat="1" applyFont="1" applyFill="1" applyBorder="1" applyAlignment="1" applyProtection="1">
      <alignment horizontal="left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0" fontId="13" fillId="5" borderId="0" xfId="4" applyFont="1" applyFill="1" applyBorder="1" applyAlignment="1" applyProtection="1">
      <alignment horizontal="left" vertical="center"/>
    </xf>
    <xf numFmtId="164" fontId="14" fillId="5" borderId="0" xfId="4" applyNumberFormat="1" applyFont="1" applyFill="1" applyBorder="1" applyAlignment="1" applyProtection="1">
      <alignment horizontal="right" vertical="center"/>
    </xf>
    <xf numFmtId="164" fontId="14" fillId="5" borderId="0" xfId="4" applyNumberFormat="1" applyFont="1" applyFill="1" applyBorder="1" applyAlignment="1" applyProtection="1">
      <alignment horizontal="right" vertical="center" wrapText="1"/>
    </xf>
    <xf numFmtId="0" fontId="15" fillId="0" borderId="7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left" vertical="center"/>
    </xf>
    <xf numFmtId="1" fontId="15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164" fontId="21" fillId="0" borderId="0" xfId="1" applyNumberFormat="1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165" fontId="15" fillId="0" borderId="7" xfId="0" applyNumberFormat="1" applyFont="1" applyFill="1" applyBorder="1" applyAlignment="1" applyProtection="1">
      <alignment horizontal="left" vertical="center" wrapText="1"/>
    </xf>
    <xf numFmtId="165" fontId="15" fillId="0" borderId="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3" fontId="15" fillId="0" borderId="0" xfId="6" applyNumberFormat="1" applyFont="1" applyFill="1" applyBorder="1" applyAlignment="1" applyProtection="1">
      <alignment horizontal="right" vertical="center" wrapText="1"/>
    </xf>
    <xf numFmtId="3" fontId="15" fillId="0" borderId="0" xfId="6" applyNumberFormat="1" applyFont="1" applyFill="1" applyBorder="1" applyAlignment="1" applyProtection="1">
      <alignment horizontal="right" vertical="center"/>
    </xf>
    <xf numFmtId="3" fontId="19" fillId="0" borderId="8" xfId="5" applyNumberFormat="1" applyFont="1" applyFill="1" applyBorder="1" applyAlignment="1" applyProtection="1">
      <alignment horizontal="right" vertical="center" wrapText="1"/>
    </xf>
    <xf numFmtId="3" fontId="19" fillId="0" borderId="8" xfId="5" applyNumberFormat="1" applyFont="1" applyFill="1" applyBorder="1" applyAlignment="1" applyProtection="1">
      <alignment horizontal="right" vertical="center"/>
    </xf>
    <xf numFmtId="164" fontId="15" fillId="0" borderId="8" xfId="1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/>
    </xf>
    <xf numFmtId="164" fontId="20" fillId="6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" xfId="2" applyNumberFormat="1" applyFont="1" applyFill="1" applyBorder="1" applyAlignment="1" applyProtection="1">
      <alignment vertical="center"/>
      <protection locked="0"/>
    </xf>
    <xf numFmtId="0" fontId="8" fillId="2" borderId="0" xfId="3" applyNumberFormat="1" applyFont="1" applyFill="1" applyBorder="1" applyAlignment="1" applyProtection="1">
      <alignment horizontal="left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14" fillId="5" borderId="0" xfId="4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21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20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3" applyNumberFormat="1" applyFont="1" applyFill="1" applyBorder="1" applyAlignment="1" applyProtection="1">
      <alignment horizontal="left" vertical="center"/>
      <protection locked="0"/>
    </xf>
    <xf numFmtId="0" fontId="11" fillId="0" borderId="6" xfId="3" applyNumberFormat="1" applyFont="1" applyFill="1" applyBorder="1" applyAlignment="1" applyProtection="1">
      <alignment horizontal="left" vertical="center"/>
      <protection locked="0"/>
    </xf>
    <xf numFmtId="38" fontId="15" fillId="0" borderId="0" xfId="1" applyNumberFormat="1" applyFont="1" applyFill="1" applyBorder="1" applyAlignment="1" applyProtection="1">
      <alignment horizontal="left" vertical="center" wrapText="1"/>
    </xf>
    <xf numFmtId="3" fontId="19" fillId="0" borderId="0" xfId="5" applyNumberFormat="1" applyFont="1" applyFill="1" applyBorder="1" applyAlignment="1" applyProtection="1">
      <alignment horizontal="right" vertical="center" wrapText="1"/>
    </xf>
    <xf numFmtId="3" fontId="19" fillId="0" borderId="0" xfId="5" applyNumberFormat="1" applyFont="1" applyFill="1" applyBorder="1" applyAlignment="1" applyProtection="1">
      <alignment horizontal="right" vertical="center"/>
    </xf>
    <xf numFmtId="164" fontId="15" fillId="0" borderId="0" xfId="1" applyNumberFormat="1" applyFont="1" applyFill="1" applyBorder="1" applyAlignment="1" applyProtection="1">
      <alignment horizontal="center" vertical="center" wrapText="1"/>
    </xf>
    <xf numFmtId="164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5" applyNumberFormat="1" applyFont="1" applyFill="1" applyBorder="1" applyAlignment="1" applyProtection="1">
      <alignment horizontal="left" vertical="center" wrapText="1"/>
    </xf>
    <xf numFmtId="164" fontId="1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1" applyNumberFormat="1" applyFont="1" applyFill="1" applyBorder="1" applyAlignment="1" applyProtection="1">
      <alignment horizontal="center" vertical="center"/>
      <protection locked="0"/>
    </xf>
  </cellXfs>
  <cellStyles count="7">
    <cellStyle name="Budget Section Header" xfId="4"/>
    <cellStyle name="Comma" xfId="1" builtinId="3"/>
    <cellStyle name="Normal" xfId="0" builtinId="0"/>
    <cellStyle name="Row Lvl 2" xfId="6"/>
    <cellStyle name="Row Total" xfId="5"/>
    <cellStyle name="Subtitle" xfId="3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ylor\Desktop\2372%20VAL%20BELs%2020151214%20J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Summary-Data"/>
      <sheetName val="Template LT"/>
      <sheetName val="Template AV"/>
      <sheetName val="Template IT_NO"/>
      <sheetName val="Template IT_NE"/>
      <sheetName val="Template IT_Misc"/>
      <sheetName val="Template IT_MDF"/>
      <sheetName val="Template SEC"/>
      <sheetName val="Summary-All"/>
      <sheetName val="Summary-Grp1_Grp2"/>
      <sheetName val="Summary-Data"/>
      <sheetName val="Product-Matrix"/>
      <sheetName val="Lobby A104"/>
      <sheetName val="Media Lab A116"/>
      <sheetName val="Study A123"/>
      <sheetName val="Study A136"/>
      <sheetName val="Study A138"/>
      <sheetName val="Study B111"/>
      <sheetName val="Young Adults A122"/>
      <sheetName val="Meeting B007"/>
      <sheetName val="Conf B008"/>
      <sheetName val="Inter Cafe B014"/>
      <sheetName val="Crafts B009"/>
      <sheetName val="Corridor B015"/>
      <sheetName val="Bidding Notes Key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C3" t="str">
            <v>Henrico County</v>
          </cell>
        </row>
        <row r="5">
          <cell r="C5" t="str">
            <v>Varina Area Library</v>
          </cell>
        </row>
        <row r="7">
          <cell r="C7" t="str">
            <v>AV Bidding</v>
          </cell>
        </row>
        <row r="9">
          <cell r="C9" t="str">
            <v>Bid Equipment List</v>
          </cell>
        </row>
        <row r="11">
          <cell r="C11">
            <v>0.05</v>
          </cell>
        </row>
        <row r="13">
          <cell r="C13">
            <v>0.19</v>
          </cell>
        </row>
        <row r="15">
          <cell r="C15">
            <v>0.05</v>
          </cell>
        </row>
        <row r="17">
          <cell r="C17">
            <v>0.04</v>
          </cell>
        </row>
        <row r="19">
          <cell r="C19">
            <v>0</v>
          </cell>
        </row>
        <row r="21">
          <cell r="C21">
            <v>0.1</v>
          </cell>
        </row>
        <row r="23">
          <cell r="C23">
            <v>1</v>
          </cell>
        </row>
        <row r="27">
          <cell r="C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8"/>
  <sheetViews>
    <sheetView tabSelected="1" zoomScaleNormal="100" workbookViewId="0">
      <selection activeCell="K27" sqref="K27"/>
    </sheetView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11</v>
      </c>
      <c r="C7" s="21"/>
      <c r="D7" s="21"/>
      <c r="E7" s="22"/>
    </row>
    <row r="8" spans="1:7">
      <c r="A8" s="23" t="s">
        <v>12</v>
      </c>
      <c r="B8" s="24" t="s">
        <v>13</v>
      </c>
      <c r="C8" s="24"/>
      <c r="D8" s="24"/>
      <c r="E8" s="22"/>
    </row>
    <row r="9" spans="1:7" ht="13.5" thickBot="1">
      <c r="A9" s="25" t="s">
        <v>14</v>
      </c>
      <c r="B9" s="26" t="s">
        <v>15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3</v>
      </c>
      <c r="F10" s="60"/>
      <c r="G10" s="60"/>
    </row>
    <row r="11" spans="1:7" ht="13.5">
      <c r="A11" s="14">
        <v>1</v>
      </c>
      <c r="B11" s="31" t="s">
        <v>33</v>
      </c>
      <c r="C11" s="31" t="s">
        <v>34</v>
      </c>
      <c r="D11" s="31" t="s">
        <v>35</v>
      </c>
      <c r="E11" s="15">
        <v>1</v>
      </c>
      <c r="F11" s="61"/>
      <c r="G11" s="61">
        <f>E11*F11</f>
        <v>0</v>
      </c>
    </row>
    <row r="12" spans="1:7" ht="13.5">
      <c r="A12" s="14">
        <v>2</v>
      </c>
      <c r="B12" s="31" t="s">
        <v>33</v>
      </c>
      <c r="C12" s="31" t="s">
        <v>36</v>
      </c>
      <c r="D12" s="31" t="s">
        <v>37</v>
      </c>
      <c r="E12" s="15">
        <v>1</v>
      </c>
      <c r="F12" s="61"/>
      <c r="G12" s="61">
        <f t="shared" ref="G12:G30" si="0">E12*F12</f>
        <v>0</v>
      </c>
    </row>
    <row r="13" spans="1:7" ht="13.5">
      <c r="A13" s="14">
        <v>3</v>
      </c>
      <c r="B13" s="31" t="s">
        <v>38</v>
      </c>
      <c r="C13" s="31" t="s">
        <v>39</v>
      </c>
      <c r="D13" s="31" t="s">
        <v>40</v>
      </c>
      <c r="E13" s="15">
        <v>2</v>
      </c>
      <c r="F13" s="61"/>
      <c r="G13" s="61">
        <f t="shared" si="0"/>
        <v>0</v>
      </c>
    </row>
    <row r="14" spans="1:7" ht="13.5">
      <c r="A14" s="33"/>
      <c r="B14" s="34"/>
      <c r="C14" s="34"/>
      <c r="D14" s="35"/>
      <c r="E14" s="36">
        <v>0</v>
      </c>
      <c r="F14" s="62"/>
      <c r="G14" s="61"/>
    </row>
    <row r="15" spans="1:7" ht="13.5">
      <c r="A15" s="33"/>
      <c r="B15" s="16"/>
      <c r="C15" s="16"/>
      <c r="D15" s="16"/>
      <c r="E15" s="36" t="s">
        <v>16</v>
      </c>
      <c r="F15" s="62"/>
      <c r="G15" s="61"/>
    </row>
    <row r="16" spans="1:7" ht="13.5">
      <c r="A16" s="28" t="s">
        <v>18</v>
      </c>
      <c r="B16" s="37"/>
      <c r="C16" s="37"/>
      <c r="D16" s="29"/>
      <c r="E16" s="30">
        <v>2</v>
      </c>
      <c r="F16" s="60"/>
      <c r="G16" s="60"/>
    </row>
    <row r="17" spans="1:7" ht="13.5">
      <c r="A17" s="14">
        <v>4</v>
      </c>
      <c r="B17" s="31" t="s">
        <v>41</v>
      </c>
      <c r="C17" s="31">
        <v>0</v>
      </c>
      <c r="D17" s="31" t="s">
        <v>42</v>
      </c>
      <c r="E17" s="15">
        <v>1</v>
      </c>
      <c r="F17" s="61"/>
      <c r="G17" s="61">
        <f t="shared" si="0"/>
        <v>0</v>
      </c>
    </row>
    <row r="18" spans="1:7" ht="27">
      <c r="A18" s="14">
        <v>5</v>
      </c>
      <c r="B18" s="31" t="s">
        <v>43</v>
      </c>
      <c r="C18" s="31" t="s">
        <v>44</v>
      </c>
      <c r="D18" s="31" t="s">
        <v>45</v>
      </c>
      <c r="E18" s="15">
        <v>1</v>
      </c>
      <c r="F18" s="61"/>
      <c r="G18" s="61">
        <f t="shared" si="0"/>
        <v>0</v>
      </c>
    </row>
    <row r="19" spans="1:7" ht="13.5">
      <c r="A19" s="33"/>
      <c r="B19" s="34"/>
      <c r="C19" s="34"/>
      <c r="D19" s="35"/>
      <c r="E19" s="36">
        <v>0</v>
      </c>
      <c r="F19" s="62"/>
      <c r="G19" s="61"/>
    </row>
    <row r="20" spans="1:7" ht="13.5">
      <c r="A20" s="33"/>
      <c r="B20" s="16"/>
      <c r="C20" s="16"/>
      <c r="D20" s="16"/>
      <c r="E20" s="36" t="s">
        <v>16</v>
      </c>
      <c r="F20" s="62"/>
      <c r="G20" s="61"/>
    </row>
    <row r="21" spans="1:7" ht="13.5">
      <c r="A21" s="28" t="s">
        <v>20</v>
      </c>
      <c r="B21" s="37"/>
      <c r="C21" s="37"/>
      <c r="D21" s="29"/>
      <c r="E21" s="30">
        <v>4</v>
      </c>
      <c r="F21" s="60"/>
      <c r="G21" s="60"/>
    </row>
    <row r="22" spans="1:7" ht="27">
      <c r="A22" s="14">
        <v>6</v>
      </c>
      <c r="B22" s="31" t="s">
        <v>46</v>
      </c>
      <c r="C22" s="31" t="s">
        <v>47</v>
      </c>
      <c r="D22" s="31" t="s">
        <v>48</v>
      </c>
      <c r="E22" s="15">
        <v>2</v>
      </c>
      <c r="F22" s="61"/>
      <c r="G22" s="61">
        <f t="shared" si="0"/>
        <v>0</v>
      </c>
    </row>
    <row r="23" spans="1:7" ht="13.5">
      <c r="A23" s="14">
        <v>7</v>
      </c>
      <c r="B23" s="31" t="s">
        <v>46</v>
      </c>
      <c r="C23" s="31" t="s">
        <v>49</v>
      </c>
      <c r="D23" s="32" t="s">
        <v>50</v>
      </c>
      <c r="E23" s="15">
        <v>2</v>
      </c>
      <c r="F23" s="61"/>
      <c r="G23" s="61">
        <f t="shared" si="0"/>
        <v>0</v>
      </c>
    </row>
    <row r="24" spans="1:7" ht="13.5">
      <c r="A24" s="14">
        <v>8</v>
      </c>
      <c r="B24" s="31" t="s">
        <v>46</v>
      </c>
      <c r="C24" s="31" t="s">
        <v>51</v>
      </c>
      <c r="D24" s="32" t="s">
        <v>52</v>
      </c>
      <c r="E24" s="15">
        <v>1</v>
      </c>
      <c r="F24" s="61"/>
      <c r="G24" s="61">
        <f t="shared" si="0"/>
        <v>0</v>
      </c>
    </row>
    <row r="25" spans="1:7" ht="13.5">
      <c r="A25" s="14">
        <v>9</v>
      </c>
      <c r="B25" s="31" t="s">
        <v>46</v>
      </c>
      <c r="C25" s="31" t="s">
        <v>53</v>
      </c>
      <c r="D25" s="32" t="s">
        <v>54</v>
      </c>
      <c r="E25" s="15">
        <v>1</v>
      </c>
      <c r="F25" s="61"/>
      <c r="G25" s="61">
        <f t="shared" si="0"/>
        <v>0</v>
      </c>
    </row>
    <row r="26" spans="1:7" ht="13.5">
      <c r="A26" s="33"/>
      <c r="B26" s="34"/>
      <c r="C26" s="34"/>
      <c r="D26" s="35"/>
      <c r="E26" s="36">
        <v>0</v>
      </c>
      <c r="F26" s="62"/>
      <c r="G26" s="61"/>
    </row>
    <row r="27" spans="1:7" ht="13.5">
      <c r="A27" s="33"/>
      <c r="B27" s="16"/>
      <c r="C27" s="16"/>
      <c r="D27" s="17"/>
      <c r="E27" s="36" t="s">
        <v>16</v>
      </c>
      <c r="F27" s="62"/>
      <c r="G27" s="61"/>
    </row>
    <row r="28" spans="1:7" ht="13.5">
      <c r="A28" s="28" t="s">
        <v>24</v>
      </c>
      <c r="B28" s="37"/>
      <c r="C28" s="37"/>
      <c r="D28" s="29"/>
      <c r="E28" s="30">
        <v>707.2</v>
      </c>
      <c r="F28" s="60"/>
      <c r="G28" s="60"/>
    </row>
    <row r="29" spans="1:7" ht="27">
      <c r="A29" s="14">
        <v>10</v>
      </c>
      <c r="B29" s="31" t="s">
        <v>55</v>
      </c>
      <c r="C29" s="31" t="s">
        <v>56</v>
      </c>
      <c r="D29" s="32" t="s">
        <v>57</v>
      </c>
      <c r="E29" s="15">
        <v>1</v>
      </c>
      <c r="F29" s="61"/>
      <c r="G29" s="61">
        <f t="shared" si="0"/>
        <v>0</v>
      </c>
    </row>
    <row r="30" spans="1:7" ht="13.5">
      <c r="A30" s="14">
        <v>11</v>
      </c>
      <c r="B30" s="31" t="s">
        <v>58</v>
      </c>
      <c r="C30" s="31" t="s">
        <v>59</v>
      </c>
      <c r="D30" s="32" t="s">
        <v>60</v>
      </c>
      <c r="E30" s="15">
        <v>1</v>
      </c>
      <c r="F30" s="61"/>
      <c r="G30" s="61">
        <f t="shared" si="0"/>
        <v>0</v>
      </c>
    </row>
    <row r="31" spans="1:7" ht="13.5">
      <c r="A31" s="14">
        <v>12</v>
      </c>
      <c r="B31" s="38"/>
      <c r="C31" s="38"/>
      <c r="D31" s="39" t="s">
        <v>25</v>
      </c>
      <c r="E31" s="15" t="s">
        <v>26</v>
      </c>
      <c r="F31" s="63"/>
      <c r="G31" s="61">
        <f>F31</f>
        <v>0</v>
      </c>
    </row>
    <row r="32" spans="1:7" ht="13.5">
      <c r="A32" s="14">
        <v>13</v>
      </c>
      <c r="B32" s="38"/>
      <c r="C32" s="38"/>
      <c r="D32" s="39" t="s">
        <v>27</v>
      </c>
      <c r="E32" s="15" t="s">
        <v>26</v>
      </c>
      <c r="F32" s="63"/>
      <c r="G32" s="61">
        <f t="shared" ref="G32:G35" si="1">F32</f>
        <v>0</v>
      </c>
    </row>
    <row r="33" spans="1:7" ht="13.5">
      <c r="A33" s="14">
        <v>14</v>
      </c>
      <c r="B33" s="38"/>
      <c r="C33" s="38"/>
      <c r="D33" s="39" t="s">
        <v>28</v>
      </c>
      <c r="E33" s="15" t="s">
        <v>26</v>
      </c>
      <c r="F33" s="63"/>
      <c r="G33" s="61">
        <f t="shared" si="1"/>
        <v>0</v>
      </c>
    </row>
    <row r="34" spans="1:7" ht="13.5">
      <c r="A34" s="14">
        <v>15</v>
      </c>
      <c r="B34" s="38"/>
      <c r="C34" s="38"/>
      <c r="D34" s="39" t="s">
        <v>29</v>
      </c>
      <c r="E34" s="15" t="s">
        <v>26</v>
      </c>
      <c r="F34" s="63"/>
      <c r="G34" s="61">
        <f t="shared" si="1"/>
        <v>0</v>
      </c>
    </row>
    <row r="35" spans="1:7" ht="13.5">
      <c r="A35" s="14">
        <v>16</v>
      </c>
      <c r="B35" s="38"/>
      <c r="C35" s="38"/>
      <c r="D35" s="39" t="s">
        <v>30</v>
      </c>
      <c r="E35" s="15" t="s">
        <v>26</v>
      </c>
      <c r="F35" s="63"/>
      <c r="G35" s="61">
        <f t="shared" si="1"/>
        <v>0</v>
      </c>
    </row>
    <row r="36" spans="1:7" ht="13.5">
      <c r="A36" s="34"/>
      <c r="B36" s="42"/>
      <c r="C36" s="42"/>
      <c r="D36" s="43" t="s">
        <v>6</v>
      </c>
      <c r="E36" s="19"/>
      <c r="F36" s="64"/>
      <c r="G36" s="64"/>
    </row>
    <row r="37" spans="1:7" ht="14.25" thickBot="1">
      <c r="A37" s="33"/>
      <c r="B37" s="34"/>
      <c r="C37" s="34"/>
      <c r="D37" s="45" t="s">
        <v>271</v>
      </c>
      <c r="E37" s="46"/>
      <c r="F37" s="78" t="s">
        <v>265</v>
      </c>
      <c r="G37" s="76">
        <f>SUM(G11:G35)</f>
        <v>0</v>
      </c>
    </row>
    <row r="38" spans="1:7" ht="15" thickTop="1" thickBot="1">
      <c r="A38" s="33"/>
      <c r="B38" s="34"/>
      <c r="C38" s="34"/>
      <c r="D38" s="45"/>
      <c r="E38" s="46"/>
      <c r="F38" s="78"/>
      <c r="G38" s="76"/>
    </row>
    <row r="39" spans="1:7" ht="15" thickTop="1" thickBot="1">
      <c r="A39" s="33"/>
      <c r="B39" s="34"/>
      <c r="C39" s="34"/>
      <c r="D39" s="45" t="s">
        <v>266</v>
      </c>
      <c r="E39" s="46"/>
      <c r="F39" s="78" t="s">
        <v>265</v>
      </c>
      <c r="G39" s="76"/>
    </row>
    <row r="40" spans="1:7" ht="15" thickTop="1" thickBot="1">
      <c r="D40" s="45" t="s">
        <v>267</v>
      </c>
      <c r="E40" s="46"/>
      <c r="F40" s="78" t="s">
        <v>265</v>
      </c>
      <c r="G40" s="76"/>
    </row>
    <row r="41" spans="1:7" ht="17.25" thickTop="1" thickBot="1">
      <c r="D41" s="45" t="s">
        <v>268</v>
      </c>
      <c r="E41" s="46"/>
      <c r="F41" s="78" t="s">
        <v>265</v>
      </c>
      <c r="G41" s="77"/>
    </row>
    <row r="42" spans="1:7" ht="15" thickTop="1" thickBot="1">
      <c r="D42" s="45" t="s">
        <v>269</v>
      </c>
      <c r="E42" s="46"/>
      <c r="F42" s="78" t="s">
        <v>265</v>
      </c>
      <c r="G42" s="76"/>
    </row>
    <row r="43" spans="1:7" ht="15" thickTop="1" thickBot="1">
      <c r="A43" s="33"/>
      <c r="B43" s="34"/>
      <c r="C43" s="34"/>
      <c r="D43" s="45"/>
      <c r="E43" s="46"/>
      <c r="F43" s="78"/>
      <c r="G43" s="76"/>
    </row>
    <row r="44" spans="1:7" ht="15" thickTop="1" thickBot="1">
      <c r="A44" s="18"/>
      <c r="B44" s="44"/>
      <c r="C44" s="44"/>
      <c r="D44" s="45" t="s">
        <v>270</v>
      </c>
      <c r="E44" s="46"/>
      <c r="F44" s="78" t="s">
        <v>265</v>
      </c>
      <c r="G44" s="76">
        <f>SUM(G37:G42)</f>
        <v>0</v>
      </c>
    </row>
    <row r="45" spans="1:7" ht="14.25" thickTop="1">
      <c r="A45" s="70"/>
      <c r="B45" s="71"/>
      <c r="C45" s="71"/>
      <c r="D45" s="72"/>
      <c r="E45" s="73"/>
      <c r="F45" s="74"/>
      <c r="G45" s="74"/>
    </row>
    <row r="46" spans="1:7" ht="27">
      <c r="A46" s="70"/>
      <c r="B46" s="71"/>
      <c r="C46" s="71"/>
      <c r="D46" s="75" t="s">
        <v>278</v>
      </c>
      <c r="E46" s="73"/>
      <c r="F46" s="74"/>
      <c r="G46" s="74"/>
    </row>
    <row r="47" spans="1:7" ht="13.5">
      <c r="A47" s="40"/>
      <c r="B47" s="40"/>
      <c r="C47" s="40"/>
      <c r="D47" s="41"/>
      <c r="E47" s="19"/>
      <c r="F47" s="64"/>
      <c r="G47" s="64"/>
    </row>
    <row r="48" spans="1:7">
      <c r="A48" s="47"/>
      <c r="B48" s="47"/>
      <c r="C48" s="47"/>
      <c r="D48" s="48"/>
      <c r="E48" s="49" t="s">
        <v>16</v>
      </c>
      <c r="F48" s="66"/>
      <c r="G48" s="66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30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256</v>
      </c>
      <c r="C7" s="21"/>
      <c r="D7" s="21"/>
      <c r="E7" s="22"/>
    </row>
    <row r="8" spans="1:7">
      <c r="A8" s="23" t="s">
        <v>12</v>
      </c>
      <c r="B8" s="24" t="s">
        <v>234</v>
      </c>
      <c r="C8" s="24"/>
      <c r="D8" s="24"/>
      <c r="E8" s="22"/>
    </row>
    <row r="9" spans="1:7" ht="13.5" thickBot="1">
      <c r="A9" s="25" t="s">
        <v>14</v>
      </c>
      <c r="B9" s="26" t="s">
        <v>235</v>
      </c>
      <c r="C9" s="26"/>
      <c r="D9" s="26"/>
      <c r="E9" s="27"/>
      <c r="F9" s="56"/>
      <c r="G9" s="56"/>
    </row>
    <row r="10" spans="1:7" ht="13.5">
      <c r="A10" s="28" t="s">
        <v>24</v>
      </c>
      <c r="B10" s="37"/>
      <c r="C10" s="37"/>
      <c r="D10" s="29"/>
      <c r="E10" s="30">
        <v>24.5</v>
      </c>
      <c r="F10" s="57"/>
      <c r="G10" s="57"/>
    </row>
    <row r="11" spans="1:7" ht="13.5">
      <c r="A11" s="14">
        <v>1</v>
      </c>
      <c r="B11" s="31" t="s">
        <v>46</v>
      </c>
      <c r="C11" s="31" t="s">
        <v>236</v>
      </c>
      <c r="D11" s="32" t="s">
        <v>237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46</v>
      </c>
      <c r="C12" s="31" t="s">
        <v>238</v>
      </c>
      <c r="D12" s="32" t="s">
        <v>239</v>
      </c>
      <c r="E12" s="15">
        <v>3</v>
      </c>
      <c r="F12" s="58"/>
      <c r="G12" s="61">
        <f>E12*F12</f>
        <v>0</v>
      </c>
    </row>
    <row r="13" spans="1:7" ht="13.5">
      <c r="A13" s="14">
        <v>3</v>
      </c>
      <c r="B13" s="38"/>
      <c r="C13" s="38"/>
      <c r="D13" s="39" t="s">
        <v>25</v>
      </c>
      <c r="E13" s="15" t="s">
        <v>26</v>
      </c>
      <c r="F13" s="58"/>
      <c r="G13" s="61">
        <f>F13</f>
        <v>0</v>
      </c>
    </row>
    <row r="14" spans="1:7" ht="13.5">
      <c r="A14" s="14">
        <v>4</v>
      </c>
      <c r="B14" s="38"/>
      <c r="C14" s="38"/>
      <c r="D14" s="39" t="s">
        <v>27</v>
      </c>
      <c r="E14" s="15" t="s">
        <v>26</v>
      </c>
      <c r="F14" s="58"/>
      <c r="G14" s="61">
        <f>F14</f>
        <v>0</v>
      </c>
    </row>
    <row r="15" spans="1:7" ht="13.5">
      <c r="A15" s="14">
        <v>5</v>
      </c>
      <c r="B15" s="38"/>
      <c r="C15" s="38"/>
      <c r="D15" s="39" t="s">
        <v>28</v>
      </c>
      <c r="E15" s="15" t="s">
        <v>26</v>
      </c>
      <c r="F15" s="58"/>
      <c r="G15" s="61">
        <f>F15</f>
        <v>0</v>
      </c>
    </row>
    <row r="16" spans="1:7" ht="13.5">
      <c r="A16" s="14">
        <v>6</v>
      </c>
      <c r="B16" s="38"/>
      <c r="C16" s="38"/>
      <c r="D16" s="39" t="s">
        <v>29</v>
      </c>
      <c r="E16" s="15" t="s">
        <v>26</v>
      </c>
      <c r="F16" s="58"/>
      <c r="G16" s="61">
        <f>F16</f>
        <v>0</v>
      </c>
    </row>
    <row r="17" spans="1:7" ht="13.5">
      <c r="A17" s="14">
        <v>7</v>
      </c>
      <c r="B17" s="38"/>
      <c r="C17" s="38"/>
      <c r="D17" s="39" t="s">
        <v>30</v>
      </c>
      <c r="E17" s="15" t="s">
        <v>26</v>
      </c>
      <c r="F17" s="58"/>
      <c r="G17" s="61">
        <f>F17</f>
        <v>0</v>
      </c>
    </row>
    <row r="18" spans="1:7" ht="13.5">
      <c r="A18" s="33"/>
      <c r="B18" s="34"/>
      <c r="C18" s="34"/>
      <c r="D18" s="35"/>
      <c r="E18" s="36">
        <v>0</v>
      </c>
      <c r="F18" s="59"/>
      <c r="G18" s="59"/>
    </row>
    <row r="19" spans="1:7" ht="14.25" thickBot="1">
      <c r="A19" s="33"/>
      <c r="B19" s="34"/>
      <c r="C19" s="34"/>
      <c r="D19" s="45" t="s">
        <v>271</v>
      </c>
      <c r="E19" s="46"/>
      <c r="F19" s="78" t="s">
        <v>265</v>
      </c>
      <c r="G19" s="76">
        <f>SUM(G11:G17)</f>
        <v>0</v>
      </c>
    </row>
    <row r="20" spans="1:7" ht="15" thickTop="1" thickBot="1">
      <c r="A20" s="33"/>
      <c r="B20" s="34"/>
      <c r="C20" s="34"/>
      <c r="D20" s="45"/>
      <c r="E20" s="46"/>
      <c r="F20" s="78"/>
      <c r="G20" s="76"/>
    </row>
    <row r="21" spans="1:7" ht="15" thickTop="1" thickBot="1">
      <c r="A21" s="33"/>
      <c r="B21" s="34"/>
      <c r="C21" s="34"/>
      <c r="D21" s="45" t="s">
        <v>266</v>
      </c>
      <c r="E21" s="46"/>
      <c r="F21" s="78" t="s">
        <v>265</v>
      </c>
      <c r="G21" s="76"/>
    </row>
    <row r="22" spans="1:7" ht="15" thickTop="1" thickBot="1">
      <c r="D22" s="45" t="s">
        <v>267</v>
      </c>
      <c r="E22" s="46"/>
      <c r="F22" s="78" t="s">
        <v>265</v>
      </c>
      <c r="G22" s="76"/>
    </row>
    <row r="23" spans="1:7" ht="17.25" thickTop="1" thickBot="1">
      <c r="D23" s="45" t="s">
        <v>268</v>
      </c>
      <c r="E23" s="46"/>
      <c r="F23" s="78" t="s">
        <v>265</v>
      </c>
      <c r="G23" s="77"/>
    </row>
    <row r="24" spans="1:7" ht="15" thickTop="1" thickBot="1">
      <c r="D24" s="45" t="s">
        <v>269</v>
      </c>
      <c r="E24" s="46"/>
      <c r="F24" s="78" t="s">
        <v>265</v>
      </c>
      <c r="G24" s="76"/>
    </row>
    <row r="25" spans="1:7" ht="15" thickTop="1" thickBot="1">
      <c r="A25" s="33"/>
      <c r="B25" s="34"/>
      <c r="C25" s="34"/>
      <c r="D25" s="45"/>
      <c r="E25" s="46"/>
      <c r="F25" s="78"/>
      <c r="G25" s="76"/>
    </row>
    <row r="26" spans="1:7" ht="15" thickTop="1" thickBot="1">
      <c r="A26" s="18"/>
      <c r="B26" s="44"/>
      <c r="C26" s="44"/>
      <c r="D26" s="45" t="s">
        <v>270</v>
      </c>
      <c r="E26" s="46"/>
      <c r="F26" s="78" t="s">
        <v>265</v>
      </c>
      <c r="G26" s="76">
        <f>SUM(G19:G24)</f>
        <v>0</v>
      </c>
    </row>
    <row r="27" spans="1:7" ht="14.25" thickTop="1">
      <c r="A27" s="70"/>
      <c r="B27" s="71"/>
      <c r="C27" s="71"/>
      <c r="D27" s="72"/>
      <c r="E27" s="73"/>
      <c r="F27" s="74"/>
      <c r="G27" s="74"/>
    </row>
    <row r="28" spans="1:7" ht="27">
      <c r="A28" s="70"/>
      <c r="B28" s="71"/>
      <c r="C28" s="71"/>
      <c r="D28" s="75" t="s">
        <v>278</v>
      </c>
      <c r="E28" s="73"/>
      <c r="F28" s="74"/>
      <c r="G28" s="74"/>
    </row>
    <row r="29" spans="1:7" ht="13.5">
      <c r="A29" s="40"/>
      <c r="B29" s="40"/>
      <c r="C29" s="40"/>
      <c r="D29" s="41"/>
      <c r="E29" s="19"/>
      <c r="F29" s="64"/>
      <c r="G29" s="64"/>
    </row>
    <row r="30" spans="1:7">
      <c r="A30" s="47"/>
      <c r="B30" s="47"/>
      <c r="C30" s="47"/>
      <c r="D30" s="48"/>
      <c r="E30" s="49" t="s">
        <v>16</v>
      </c>
      <c r="F30" s="66"/>
      <c r="G30" s="6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57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257</v>
      </c>
      <c r="C7" s="21"/>
      <c r="D7" s="21"/>
      <c r="E7" s="22"/>
    </row>
    <row r="8" spans="1:7">
      <c r="A8" s="23" t="s">
        <v>12</v>
      </c>
      <c r="B8" s="24" t="s">
        <v>240</v>
      </c>
      <c r="C8" s="24"/>
      <c r="D8" s="24"/>
      <c r="E8" s="22"/>
    </row>
    <row r="9" spans="1:7" ht="13.5" thickBot="1">
      <c r="A9" s="25" t="s">
        <v>14</v>
      </c>
      <c r="B9" s="26" t="s">
        <v>241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3</v>
      </c>
      <c r="F10" s="57"/>
      <c r="G10" s="57"/>
    </row>
    <row r="11" spans="1:7" ht="13.5">
      <c r="A11" s="14">
        <v>1</v>
      </c>
      <c r="B11" s="31" t="s">
        <v>33</v>
      </c>
      <c r="C11" s="31" t="s">
        <v>242</v>
      </c>
      <c r="D11" s="31" t="s">
        <v>243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33</v>
      </c>
      <c r="C12" s="31" t="s">
        <v>244</v>
      </c>
      <c r="D12" s="32" t="s">
        <v>245</v>
      </c>
      <c r="E12" s="15">
        <v>1</v>
      </c>
      <c r="F12" s="58"/>
      <c r="G12" s="61">
        <f t="shared" ref="G12:G13" si="0">E12*F12</f>
        <v>0</v>
      </c>
    </row>
    <row r="13" spans="1:7" ht="13.5">
      <c r="A13" s="14">
        <v>3</v>
      </c>
      <c r="B13" s="31" t="s">
        <v>38</v>
      </c>
      <c r="C13" s="31" t="s">
        <v>39</v>
      </c>
      <c r="D13" s="32" t="s">
        <v>40</v>
      </c>
      <c r="E13" s="15">
        <v>1</v>
      </c>
      <c r="F13" s="58"/>
      <c r="G13" s="61">
        <f t="shared" si="0"/>
        <v>0</v>
      </c>
    </row>
    <row r="14" spans="1:7" ht="13.5">
      <c r="A14" s="33"/>
      <c r="B14" s="34"/>
      <c r="C14" s="34"/>
      <c r="D14" s="35"/>
      <c r="E14" s="36">
        <v>0</v>
      </c>
      <c r="F14" s="59"/>
      <c r="G14" s="59"/>
    </row>
    <row r="15" spans="1:7" ht="13.5">
      <c r="A15" s="33"/>
      <c r="B15" s="16"/>
      <c r="C15" s="16"/>
      <c r="D15" s="17"/>
      <c r="E15" s="36" t="s">
        <v>16</v>
      </c>
      <c r="F15" s="59"/>
      <c r="G15" s="59"/>
    </row>
    <row r="16" spans="1:7" ht="13.5">
      <c r="A16" s="28" t="s">
        <v>18</v>
      </c>
      <c r="B16" s="37"/>
      <c r="C16" s="37"/>
      <c r="D16" s="29"/>
      <c r="E16" s="30">
        <v>3</v>
      </c>
      <c r="F16" s="57"/>
      <c r="G16" s="57"/>
    </row>
    <row r="17" spans="1:7" ht="13.5">
      <c r="A17" s="14">
        <v>4</v>
      </c>
      <c r="B17" s="31" t="s">
        <v>274</v>
      </c>
      <c r="C17" s="31" t="s">
        <v>275</v>
      </c>
      <c r="D17" s="32" t="s">
        <v>68</v>
      </c>
      <c r="E17" s="15">
        <v>1</v>
      </c>
      <c r="F17" s="58"/>
      <c r="G17" s="61">
        <f t="shared" ref="G17:G19" si="1">E17*F17</f>
        <v>0</v>
      </c>
    </row>
    <row r="18" spans="1:7" ht="13.5">
      <c r="A18" s="14">
        <v>5</v>
      </c>
      <c r="B18" s="31" t="s">
        <v>41</v>
      </c>
      <c r="C18" s="31">
        <v>0</v>
      </c>
      <c r="D18" s="32" t="s">
        <v>42</v>
      </c>
      <c r="E18" s="15">
        <v>1</v>
      </c>
      <c r="F18" s="58"/>
      <c r="G18" s="61">
        <f t="shared" si="1"/>
        <v>0</v>
      </c>
    </row>
    <row r="19" spans="1:7" ht="13.5">
      <c r="A19" s="14">
        <v>6</v>
      </c>
      <c r="B19" s="31" t="s">
        <v>206</v>
      </c>
      <c r="C19" s="31" t="s">
        <v>246</v>
      </c>
      <c r="D19" s="32" t="s">
        <v>247</v>
      </c>
      <c r="E19" s="15">
        <v>1</v>
      </c>
      <c r="F19" s="58"/>
      <c r="G19" s="61">
        <f t="shared" si="1"/>
        <v>0</v>
      </c>
    </row>
    <row r="20" spans="1:7" ht="13.5">
      <c r="A20" s="33"/>
      <c r="B20" s="34"/>
      <c r="C20" s="34"/>
      <c r="D20" s="35"/>
      <c r="E20" s="36">
        <v>0</v>
      </c>
      <c r="F20" s="59"/>
      <c r="G20" s="59"/>
    </row>
    <row r="21" spans="1:7" ht="13.5">
      <c r="A21" s="33"/>
      <c r="B21" s="16"/>
      <c r="C21" s="16"/>
      <c r="D21" s="17"/>
      <c r="E21" s="36" t="s">
        <v>16</v>
      </c>
      <c r="F21" s="59"/>
      <c r="G21" s="59"/>
    </row>
    <row r="22" spans="1:7" ht="13.5">
      <c r="A22" s="28" t="s">
        <v>20</v>
      </c>
      <c r="B22" s="37"/>
      <c r="C22" s="37"/>
      <c r="D22" s="29"/>
      <c r="E22" s="30">
        <v>2</v>
      </c>
      <c r="F22" s="57"/>
      <c r="G22" s="57"/>
    </row>
    <row r="23" spans="1:7" ht="13.5">
      <c r="A23" s="14">
        <v>7</v>
      </c>
      <c r="B23" s="31" t="s">
        <v>46</v>
      </c>
      <c r="C23" s="31" t="s">
        <v>225</v>
      </c>
      <c r="D23" s="32" t="s">
        <v>226</v>
      </c>
      <c r="E23" s="15">
        <v>1</v>
      </c>
      <c r="F23" s="58"/>
      <c r="G23" s="61">
        <f t="shared" ref="G23:G24" si="2">E23*F23</f>
        <v>0</v>
      </c>
    </row>
    <row r="24" spans="1:7" ht="13.5">
      <c r="A24" s="14">
        <v>8</v>
      </c>
      <c r="B24" s="31" t="s">
        <v>46</v>
      </c>
      <c r="C24" s="31" t="s">
        <v>49</v>
      </c>
      <c r="D24" s="32" t="s">
        <v>50</v>
      </c>
      <c r="E24" s="15">
        <v>1</v>
      </c>
      <c r="F24" s="58"/>
      <c r="G24" s="61">
        <f t="shared" si="2"/>
        <v>0</v>
      </c>
    </row>
    <row r="25" spans="1:7" ht="13.5">
      <c r="A25" s="33"/>
      <c r="B25" s="34"/>
      <c r="C25" s="34"/>
      <c r="D25" s="35"/>
      <c r="E25" s="36">
        <v>0</v>
      </c>
      <c r="F25" s="59"/>
      <c r="G25" s="59"/>
    </row>
    <row r="26" spans="1:7" ht="13.5">
      <c r="A26" s="33"/>
      <c r="B26" s="16"/>
      <c r="C26" s="16"/>
      <c r="D26" s="17"/>
      <c r="E26" s="36" t="s">
        <v>16</v>
      </c>
      <c r="F26" s="59"/>
      <c r="G26" s="59"/>
    </row>
    <row r="27" spans="1:7" ht="13.5">
      <c r="A27" s="28" t="s">
        <v>23</v>
      </c>
      <c r="B27" s="37"/>
      <c r="C27" s="37"/>
      <c r="D27" s="29"/>
      <c r="E27" s="30">
        <v>7</v>
      </c>
      <c r="F27" s="57"/>
      <c r="G27" s="57"/>
    </row>
    <row r="28" spans="1:7" ht="13.5">
      <c r="A28" s="14">
        <v>9</v>
      </c>
      <c r="B28" s="31" t="s">
        <v>76</v>
      </c>
      <c r="C28" s="31" t="s">
        <v>77</v>
      </c>
      <c r="D28" s="32" t="s">
        <v>78</v>
      </c>
      <c r="E28" s="15">
        <v>1</v>
      </c>
      <c r="F28" s="58"/>
      <c r="G28" s="61">
        <f t="shared" ref="G28:G34" si="3">E28*F28</f>
        <v>0</v>
      </c>
    </row>
    <row r="29" spans="1:7" ht="13.5">
      <c r="A29" s="14">
        <v>10</v>
      </c>
      <c r="B29" s="31" t="s">
        <v>76</v>
      </c>
      <c r="C29" s="31" t="s">
        <v>79</v>
      </c>
      <c r="D29" s="32" t="s">
        <v>80</v>
      </c>
      <c r="E29" s="15">
        <v>1</v>
      </c>
      <c r="F29" s="58"/>
      <c r="G29" s="61">
        <f t="shared" si="3"/>
        <v>0</v>
      </c>
    </row>
    <row r="30" spans="1:7" ht="13.5">
      <c r="A30" s="14">
        <v>11</v>
      </c>
      <c r="B30" s="31" t="s">
        <v>76</v>
      </c>
      <c r="C30" s="31" t="s">
        <v>204</v>
      </c>
      <c r="D30" s="32" t="s">
        <v>205</v>
      </c>
      <c r="E30" s="15">
        <v>1</v>
      </c>
      <c r="F30" s="58"/>
      <c r="G30" s="61">
        <f t="shared" si="3"/>
        <v>0</v>
      </c>
    </row>
    <row r="31" spans="1:7" ht="13.5">
      <c r="A31" s="14">
        <v>12</v>
      </c>
      <c r="B31" s="31" t="s">
        <v>206</v>
      </c>
      <c r="C31" s="31" t="s">
        <v>207</v>
      </c>
      <c r="D31" s="32" t="s">
        <v>208</v>
      </c>
      <c r="E31" s="15">
        <v>1</v>
      </c>
      <c r="F31" s="58"/>
      <c r="G31" s="61">
        <f t="shared" si="3"/>
        <v>0</v>
      </c>
    </row>
    <row r="32" spans="1:7" ht="13.5">
      <c r="A32" s="14">
        <v>13</v>
      </c>
      <c r="B32" s="31" t="s">
        <v>76</v>
      </c>
      <c r="C32" s="31" t="s">
        <v>81</v>
      </c>
      <c r="D32" s="32" t="s">
        <v>82</v>
      </c>
      <c r="E32" s="15">
        <v>1</v>
      </c>
      <c r="F32" s="58"/>
      <c r="G32" s="61">
        <f t="shared" si="3"/>
        <v>0</v>
      </c>
    </row>
    <row r="33" spans="1:7" ht="13.5">
      <c r="A33" s="14">
        <v>14</v>
      </c>
      <c r="B33" s="31" t="s">
        <v>46</v>
      </c>
      <c r="C33" s="31" t="s">
        <v>51</v>
      </c>
      <c r="D33" s="32" t="s">
        <v>52</v>
      </c>
      <c r="E33" s="15">
        <v>1</v>
      </c>
      <c r="F33" s="58"/>
      <c r="G33" s="61">
        <f t="shared" si="3"/>
        <v>0</v>
      </c>
    </row>
    <row r="34" spans="1:7" ht="13.5">
      <c r="A34" s="14">
        <v>15</v>
      </c>
      <c r="B34" s="31" t="s">
        <v>46</v>
      </c>
      <c r="C34" s="31" t="s">
        <v>53</v>
      </c>
      <c r="D34" s="32" t="s">
        <v>54</v>
      </c>
      <c r="E34" s="15">
        <v>1</v>
      </c>
      <c r="F34" s="58"/>
      <c r="G34" s="61">
        <f t="shared" si="3"/>
        <v>0</v>
      </c>
    </row>
    <row r="35" spans="1:7" ht="13.5">
      <c r="A35" s="33"/>
      <c r="B35" s="34"/>
      <c r="C35" s="34"/>
      <c r="D35" s="35"/>
      <c r="E35" s="36">
        <v>0</v>
      </c>
      <c r="F35" s="59"/>
      <c r="G35" s="59"/>
    </row>
    <row r="36" spans="1:7" ht="13.5">
      <c r="A36" s="33"/>
      <c r="B36" s="16"/>
      <c r="C36" s="16"/>
      <c r="D36" s="17"/>
      <c r="E36" s="36" t="s">
        <v>16</v>
      </c>
      <c r="F36" s="59"/>
      <c r="G36" s="59"/>
    </row>
    <row r="37" spans="1:7" ht="13.5">
      <c r="A37" s="28" t="s">
        <v>24</v>
      </c>
      <c r="B37" s="37"/>
      <c r="C37" s="37"/>
      <c r="D37" s="29"/>
      <c r="E37" s="30">
        <v>914.59949999999992</v>
      </c>
      <c r="F37" s="57"/>
      <c r="G37" s="57"/>
    </row>
    <row r="38" spans="1:7" ht="27">
      <c r="A38" s="14">
        <v>16</v>
      </c>
      <c r="B38" s="31" t="s">
        <v>55</v>
      </c>
      <c r="C38" s="31" t="s">
        <v>56</v>
      </c>
      <c r="D38" s="32" t="s">
        <v>57</v>
      </c>
      <c r="E38" s="15">
        <v>1</v>
      </c>
      <c r="F38" s="58"/>
      <c r="G38" s="61">
        <f t="shared" ref="G38:G39" si="4">E38*F38</f>
        <v>0</v>
      </c>
    </row>
    <row r="39" spans="1:7" ht="13.5">
      <c r="A39" s="14">
        <v>17</v>
      </c>
      <c r="B39" s="31" t="s">
        <v>58</v>
      </c>
      <c r="C39" s="31" t="s">
        <v>59</v>
      </c>
      <c r="D39" s="32" t="s">
        <v>60</v>
      </c>
      <c r="E39" s="15">
        <v>1</v>
      </c>
      <c r="F39" s="58"/>
      <c r="G39" s="61">
        <f t="shared" si="4"/>
        <v>0</v>
      </c>
    </row>
    <row r="40" spans="1:7" ht="13.5">
      <c r="A40" s="14">
        <v>18</v>
      </c>
      <c r="B40" s="38"/>
      <c r="C40" s="38"/>
      <c r="D40" s="39" t="s">
        <v>25</v>
      </c>
      <c r="E40" s="15" t="s">
        <v>26</v>
      </c>
      <c r="F40" s="58"/>
      <c r="G40" s="61">
        <f>F40</f>
        <v>0</v>
      </c>
    </row>
    <row r="41" spans="1:7" ht="13.5">
      <c r="A41" s="14">
        <v>19</v>
      </c>
      <c r="B41" s="38"/>
      <c r="C41" s="38"/>
      <c r="D41" s="39" t="s">
        <v>27</v>
      </c>
      <c r="E41" s="15" t="s">
        <v>26</v>
      </c>
      <c r="F41" s="58"/>
      <c r="G41" s="61">
        <f>F41</f>
        <v>0</v>
      </c>
    </row>
    <row r="42" spans="1:7" ht="13.5">
      <c r="A42" s="14">
        <v>20</v>
      </c>
      <c r="B42" s="38"/>
      <c r="C42" s="38"/>
      <c r="D42" s="39" t="s">
        <v>28</v>
      </c>
      <c r="E42" s="15" t="s">
        <v>26</v>
      </c>
      <c r="F42" s="58"/>
      <c r="G42" s="61">
        <f>F42</f>
        <v>0</v>
      </c>
    </row>
    <row r="43" spans="1:7" ht="13.5">
      <c r="A43" s="14">
        <v>21</v>
      </c>
      <c r="B43" s="38"/>
      <c r="C43" s="38"/>
      <c r="D43" s="39" t="s">
        <v>29</v>
      </c>
      <c r="E43" s="15" t="s">
        <v>26</v>
      </c>
      <c r="F43" s="58"/>
      <c r="G43" s="61">
        <f>F43</f>
        <v>0</v>
      </c>
    </row>
    <row r="44" spans="1:7" ht="13.5">
      <c r="A44" s="14">
        <v>22</v>
      </c>
      <c r="B44" s="38"/>
      <c r="C44" s="38"/>
      <c r="D44" s="39" t="s">
        <v>30</v>
      </c>
      <c r="E44" s="15" t="s">
        <v>26</v>
      </c>
      <c r="F44" s="58"/>
      <c r="G44" s="61">
        <f>F44</f>
        <v>0</v>
      </c>
    </row>
    <row r="45" spans="1:7" ht="13.5">
      <c r="A45" s="33"/>
      <c r="B45" s="34"/>
      <c r="C45" s="34"/>
      <c r="D45" s="35"/>
      <c r="E45" s="36">
        <v>0</v>
      </c>
      <c r="F45" s="59"/>
      <c r="G45" s="59"/>
    </row>
    <row r="46" spans="1:7" ht="14.25" thickBot="1">
      <c r="A46" s="33"/>
      <c r="B46" s="34"/>
      <c r="C46" s="34"/>
      <c r="D46" s="45" t="s">
        <v>271</v>
      </c>
      <c r="E46" s="46"/>
      <c r="F46" s="78" t="s">
        <v>265</v>
      </c>
      <c r="G46" s="76">
        <f>SUM(G11:G44)</f>
        <v>0</v>
      </c>
    </row>
    <row r="47" spans="1:7" ht="15" thickTop="1" thickBot="1">
      <c r="A47" s="33"/>
      <c r="B47" s="34"/>
      <c r="C47" s="34"/>
      <c r="D47" s="45"/>
      <c r="E47" s="46"/>
      <c r="F47" s="78"/>
      <c r="G47" s="76"/>
    </row>
    <row r="48" spans="1:7" ht="15" thickTop="1" thickBot="1">
      <c r="A48" s="33"/>
      <c r="B48" s="34"/>
      <c r="C48" s="34"/>
      <c r="D48" s="45" t="s">
        <v>266</v>
      </c>
      <c r="E48" s="46"/>
      <c r="F48" s="78" t="s">
        <v>265</v>
      </c>
      <c r="G48" s="76"/>
    </row>
    <row r="49" spans="1:7" ht="15" thickTop="1" thickBot="1">
      <c r="D49" s="45" t="s">
        <v>267</v>
      </c>
      <c r="E49" s="46"/>
      <c r="F49" s="78" t="s">
        <v>265</v>
      </c>
      <c r="G49" s="76"/>
    </row>
    <row r="50" spans="1:7" ht="17.25" thickTop="1" thickBot="1">
      <c r="D50" s="45" t="s">
        <v>268</v>
      </c>
      <c r="E50" s="46"/>
      <c r="F50" s="78" t="s">
        <v>265</v>
      </c>
      <c r="G50" s="77"/>
    </row>
    <row r="51" spans="1:7" ht="15" thickTop="1" thickBot="1">
      <c r="D51" s="45" t="s">
        <v>269</v>
      </c>
      <c r="E51" s="46"/>
      <c r="F51" s="78" t="s">
        <v>265</v>
      </c>
      <c r="G51" s="76"/>
    </row>
    <row r="52" spans="1:7" ht="15" thickTop="1" thickBot="1">
      <c r="A52" s="33"/>
      <c r="B52" s="34"/>
      <c r="C52" s="34"/>
      <c r="D52" s="45"/>
      <c r="E52" s="46"/>
      <c r="F52" s="78"/>
      <c r="G52" s="76"/>
    </row>
    <row r="53" spans="1:7" ht="15" thickTop="1" thickBot="1">
      <c r="A53" s="18"/>
      <c r="B53" s="44"/>
      <c r="C53" s="44"/>
      <c r="D53" s="45" t="s">
        <v>270</v>
      </c>
      <c r="E53" s="46"/>
      <c r="F53" s="78" t="s">
        <v>265</v>
      </c>
      <c r="G53" s="76">
        <f>SUM(G46:G51)</f>
        <v>0</v>
      </c>
    </row>
    <row r="54" spans="1:7" ht="14.25" thickTop="1">
      <c r="A54" s="70"/>
      <c r="B54" s="71"/>
      <c r="C54" s="71"/>
      <c r="D54" s="72"/>
      <c r="E54" s="73"/>
      <c r="F54" s="74"/>
      <c r="G54" s="74"/>
    </row>
    <row r="55" spans="1:7" ht="27">
      <c r="A55" s="70"/>
      <c r="B55" s="71"/>
      <c r="C55" s="71"/>
      <c r="D55" s="75" t="s">
        <v>278</v>
      </c>
      <c r="E55" s="73"/>
      <c r="F55" s="74"/>
      <c r="G55" s="74"/>
    </row>
    <row r="56" spans="1:7" ht="13.5">
      <c r="A56" s="40"/>
      <c r="B56" s="40"/>
      <c r="C56" s="40"/>
      <c r="D56" s="41"/>
      <c r="E56" s="19"/>
      <c r="F56" s="64"/>
      <c r="G56" s="64"/>
    </row>
    <row r="57" spans="1:7">
      <c r="A57" s="47"/>
      <c r="B57" s="47"/>
      <c r="C57" s="47"/>
      <c r="D57" s="48"/>
      <c r="E57" s="49" t="s">
        <v>16</v>
      </c>
      <c r="F57" s="66"/>
      <c r="G57" s="6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8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258</v>
      </c>
      <c r="C7" s="21"/>
      <c r="D7" s="21"/>
      <c r="E7" s="22"/>
    </row>
    <row r="8" spans="1:7">
      <c r="A8" s="23" t="s">
        <v>12</v>
      </c>
      <c r="B8" s="24" t="s">
        <v>248</v>
      </c>
      <c r="C8" s="24"/>
      <c r="D8" s="24"/>
      <c r="E8" s="22"/>
    </row>
    <row r="9" spans="1:7" ht="13.5" thickBot="1">
      <c r="A9" s="25" t="s">
        <v>14</v>
      </c>
      <c r="B9" s="26" t="s">
        <v>249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3</v>
      </c>
      <c r="F10" s="57"/>
      <c r="G10" s="57"/>
    </row>
    <row r="11" spans="1:7" ht="13.5">
      <c r="A11" s="14">
        <v>1</v>
      </c>
      <c r="B11" s="31" t="s">
        <v>33</v>
      </c>
      <c r="C11" s="31" t="s">
        <v>34</v>
      </c>
      <c r="D11" s="31" t="s">
        <v>35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33</v>
      </c>
      <c r="C12" s="31" t="s">
        <v>36</v>
      </c>
      <c r="D12" s="31" t="s">
        <v>37</v>
      </c>
      <c r="E12" s="15">
        <v>1</v>
      </c>
      <c r="F12" s="58"/>
      <c r="G12" s="61">
        <f>E12*F12</f>
        <v>0</v>
      </c>
    </row>
    <row r="13" spans="1:7" ht="13.5">
      <c r="A13" s="14">
        <v>3</v>
      </c>
      <c r="B13" s="31" t="s">
        <v>38</v>
      </c>
      <c r="C13" s="31" t="s">
        <v>39</v>
      </c>
      <c r="D13" s="31" t="s">
        <v>40</v>
      </c>
      <c r="E13" s="15">
        <v>2</v>
      </c>
      <c r="F13" s="58"/>
      <c r="G13" s="61">
        <f>E13*F13</f>
        <v>0</v>
      </c>
    </row>
    <row r="14" spans="1:7" ht="13.5">
      <c r="A14" s="33"/>
      <c r="B14" s="34"/>
      <c r="C14" s="34"/>
      <c r="D14" s="35"/>
      <c r="E14" s="36">
        <v>0</v>
      </c>
      <c r="F14" s="59"/>
      <c r="G14" s="59"/>
    </row>
    <row r="15" spans="1:7" ht="13.5">
      <c r="A15" s="33"/>
      <c r="B15" s="16"/>
      <c r="C15" s="16"/>
      <c r="D15" s="16"/>
      <c r="E15" s="36" t="s">
        <v>16</v>
      </c>
      <c r="F15" s="59"/>
      <c r="G15" s="59"/>
    </row>
    <row r="16" spans="1:7" ht="13.5">
      <c r="A16" s="28" t="s">
        <v>18</v>
      </c>
      <c r="B16" s="37"/>
      <c r="C16" s="37"/>
      <c r="D16" s="29"/>
      <c r="E16" s="30">
        <v>2</v>
      </c>
      <c r="F16" s="57"/>
      <c r="G16" s="57"/>
    </row>
    <row r="17" spans="1:7" ht="13.5">
      <c r="A17" s="14">
        <v>4</v>
      </c>
      <c r="B17" s="31" t="s">
        <v>41</v>
      </c>
      <c r="C17" s="31">
        <v>0</v>
      </c>
      <c r="D17" s="31" t="s">
        <v>42</v>
      </c>
      <c r="E17" s="15">
        <v>1</v>
      </c>
      <c r="F17" s="58"/>
      <c r="G17" s="61">
        <f>E17*F17</f>
        <v>0</v>
      </c>
    </row>
    <row r="18" spans="1:7" ht="27">
      <c r="A18" s="14">
        <v>5</v>
      </c>
      <c r="B18" s="31" t="s">
        <v>43</v>
      </c>
      <c r="C18" s="31" t="s">
        <v>44</v>
      </c>
      <c r="D18" s="31" t="s">
        <v>45</v>
      </c>
      <c r="E18" s="15">
        <v>1</v>
      </c>
      <c r="F18" s="58"/>
      <c r="G18" s="61">
        <f>E18*F18</f>
        <v>0</v>
      </c>
    </row>
    <row r="19" spans="1:7" ht="13.5">
      <c r="A19" s="33"/>
      <c r="B19" s="34"/>
      <c r="C19" s="34"/>
      <c r="D19" s="35"/>
      <c r="E19" s="36">
        <v>0</v>
      </c>
      <c r="F19" s="59"/>
      <c r="G19" s="59"/>
    </row>
    <row r="20" spans="1:7" ht="13.5">
      <c r="A20" s="33"/>
      <c r="B20" s="16"/>
      <c r="C20" s="16"/>
      <c r="D20" s="16"/>
      <c r="E20" s="36" t="s">
        <v>16</v>
      </c>
      <c r="F20" s="59"/>
      <c r="G20" s="59"/>
    </row>
    <row r="21" spans="1:7" ht="13.5">
      <c r="A21" s="28" t="s">
        <v>20</v>
      </c>
      <c r="B21" s="37"/>
      <c r="C21" s="37"/>
      <c r="D21" s="29"/>
      <c r="E21" s="30">
        <v>4</v>
      </c>
      <c r="F21" s="57"/>
      <c r="G21" s="57"/>
    </row>
    <row r="22" spans="1:7" ht="27">
      <c r="A22" s="14">
        <v>6</v>
      </c>
      <c r="B22" s="31" t="s">
        <v>46</v>
      </c>
      <c r="C22" s="31" t="s">
        <v>47</v>
      </c>
      <c r="D22" s="31" t="s">
        <v>48</v>
      </c>
      <c r="E22" s="15">
        <v>1</v>
      </c>
      <c r="F22" s="58"/>
      <c r="G22" s="61">
        <f>E22*F22</f>
        <v>0</v>
      </c>
    </row>
    <row r="23" spans="1:7" ht="13.5">
      <c r="A23" s="14">
        <v>7</v>
      </c>
      <c r="B23" s="31" t="s">
        <v>46</v>
      </c>
      <c r="C23" s="31" t="s">
        <v>49</v>
      </c>
      <c r="D23" s="31" t="s">
        <v>50</v>
      </c>
      <c r="E23" s="15">
        <v>1</v>
      </c>
      <c r="F23" s="58"/>
      <c r="G23" s="61">
        <f>E23*F23</f>
        <v>0</v>
      </c>
    </row>
    <row r="24" spans="1:7" ht="13.5">
      <c r="A24" s="14">
        <v>8</v>
      </c>
      <c r="B24" s="31" t="s">
        <v>46</v>
      </c>
      <c r="C24" s="31" t="s">
        <v>51</v>
      </c>
      <c r="D24" s="32" t="s">
        <v>52</v>
      </c>
      <c r="E24" s="15">
        <v>1</v>
      </c>
      <c r="F24" s="58"/>
      <c r="G24" s="61">
        <f>E24*F24</f>
        <v>0</v>
      </c>
    </row>
    <row r="25" spans="1:7" ht="13.5">
      <c r="A25" s="14">
        <v>9</v>
      </c>
      <c r="B25" s="31" t="s">
        <v>46</v>
      </c>
      <c r="C25" s="31" t="s">
        <v>53</v>
      </c>
      <c r="D25" s="32" t="s">
        <v>54</v>
      </c>
      <c r="E25" s="15">
        <v>1</v>
      </c>
      <c r="F25" s="58"/>
      <c r="G25" s="61">
        <f>E25*F25</f>
        <v>0</v>
      </c>
    </row>
    <row r="26" spans="1:7" ht="13.5">
      <c r="A26" s="33"/>
      <c r="B26" s="34"/>
      <c r="C26" s="34"/>
      <c r="D26" s="35"/>
      <c r="E26" s="36">
        <v>0</v>
      </c>
      <c r="F26" s="59"/>
      <c r="G26" s="59"/>
    </row>
    <row r="27" spans="1:7" ht="13.5">
      <c r="A27" s="33"/>
      <c r="B27" s="16"/>
      <c r="C27" s="16"/>
      <c r="D27" s="17"/>
      <c r="E27" s="36" t="s">
        <v>16</v>
      </c>
      <c r="F27" s="59"/>
      <c r="G27" s="59"/>
    </row>
    <row r="28" spans="1:7" ht="13.5">
      <c r="A28" s="28" t="s">
        <v>24</v>
      </c>
      <c r="B28" s="37"/>
      <c r="C28" s="37"/>
      <c r="D28" s="29"/>
      <c r="E28" s="30">
        <v>629.20000000000005</v>
      </c>
      <c r="F28" s="57"/>
      <c r="G28" s="57"/>
    </row>
    <row r="29" spans="1:7" ht="27">
      <c r="A29" s="14">
        <v>10</v>
      </c>
      <c r="B29" s="31" t="s">
        <v>55</v>
      </c>
      <c r="C29" s="31" t="s">
        <v>56</v>
      </c>
      <c r="D29" s="32" t="s">
        <v>57</v>
      </c>
      <c r="E29" s="15">
        <v>1</v>
      </c>
      <c r="F29" s="58"/>
      <c r="G29" s="61">
        <f>E29*F29</f>
        <v>0</v>
      </c>
    </row>
    <row r="30" spans="1:7" ht="13.5">
      <c r="A30" s="14">
        <v>11</v>
      </c>
      <c r="B30" s="31" t="s">
        <v>58</v>
      </c>
      <c r="C30" s="31" t="s">
        <v>59</v>
      </c>
      <c r="D30" s="32" t="s">
        <v>60</v>
      </c>
      <c r="E30" s="15">
        <v>1</v>
      </c>
      <c r="F30" s="58"/>
      <c r="G30" s="61">
        <f>E30*F30</f>
        <v>0</v>
      </c>
    </row>
    <row r="31" spans="1:7" ht="13.5">
      <c r="A31" s="14">
        <v>12</v>
      </c>
      <c r="B31" s="38"/>
      <c r="C31" s="38"/>
      <c r="D31" s="39" t="s">
        <v>25</v>
      </c>
      <c r="E31" s="15" t="s">
        <v>26</v>
      </c>
      <c r="F31" s="58"/>
      <c r="G31" s="79">
        <f>F31</f>
        <v>0</v>
      </c>
    </row>
    <row r="32" spans="1:7" ht="13.5">
      <c r="A32" s="14">
        <v>13</v>
      </c>
      <c r="B32" s="38"/>
      <c r="C32" s="38"/>
      <c r="D32" s="39" t="s">
        <v>27</v>
      </c>
      <c r="E32" s="15" t="s">
        <v>26</v>
      </c>
      <c r="F32" s="58"/>
      <c r="G32" s="79">
        <f>F32</f>
        <v>0</v>
      </c>
    </row>
    <row r="33" spans="1:7" ht="13.5">
      <c r="A33" s="14">
        <v>14</v>
      </c>
      <c r="B33" s="38"/>
      <c r="C33" s="38"/>
      <c r="D33" s="39" t="s">
        <v>28</v>
      </c>
      <c r="E33" s="15" t="s">
        <v>26</v>
      </c>
      <c r="F33" s="58"/>
      <c r="G33" s="79">
        <f>F33</f>
        <v>0</v>
      </c>
    </row>
    <row r="34" spans="1:7" ht="13.5">
      <c r="A34" s="14">
        <v>15</v>
      </c>
      <c r="B34" s="38"/>
      <c r="C34" s="38"/>
      <c r="D34" s="39" t="s">
        <v>29</v>
      </c>
      <c r="E34" s="15" t="s">
        <v>26</v>
      </c>
      <c r="F34" s="58"/>
      <c r="G34" s="79">
        <f>F34</f>
        <v>0</v>
      </c>
    </row>
    <row r="35" spans="1:7" ht="13.5">
      <c r="A35" s="14">
        <v>16</v>
      </c>
      <c r="B35" s="38"/>
      <c r="C35" s="38"/>
      <c r="D35" s="39" t="s">
        <v>30</v>
      </c>
      <c r="E35" s="15" t="s">
        <v>26</v>
      </c>
      <c r="F35" s="58"/>
      <c r="G35" s="79">
        <f>F35</f>
        <v>0</v>
      </c>
    </row>
    <row r="36" spans="1:7" ht="13.5">
      <c r="A36" s="33"/>
      <c r="B36" s="34"/>
      <c r="C36" s="34"/>
      <c r="D36" s="35"/>
      <c r="E36" s="36">
        <v>0</v>
      </c>
      <c r="F36" s="59"/>
      <c r="G36" s="59"/>
    </row>
    <row r="37" spans="1:7" ht="14.25" thickBot="1">
      <c r="A37" s="33"/>
      <c r="B37" s="34"/>
      <c r="C37" s="34"/>
      <c r="D37" s="45" t="s">
        <v>271</v>
      </c>
      <c r="E37" s="46"/>
      <c r="F37" s="78" t="s">
        <v>265</v>
      </c>
      <c r="G37" s="76">
        <f>SUM(G11:G35)</f>
        <v>0</v>
      </c>
    </row>
    <row r="38" spans="1:7" ht="15" thickTop="1" thickBot="1">
      <c r="A38" s="33"/>
      <c r="B38" s="34"/>
      <c r="C38" s="34"/>
      <c r="D38" s="45"/>
      <c r="E38" s="46"/>
      <c r="F38" s="78"/>
      <c r="G38" s="76"/>
    </row>
    <row r="39" spans="1:7" ht="15" thickTop="1" thickBot="1">
      <c r="A39" s="33"/>
      <c r="B39" s="34"/>
      <c r="C39" s="34"/>
      <c r="D39" s="45" t="s">
        <v>266</v>
      </c>
      <c r="E39" s="46"/>
      <c r="F39" s="78" t="s">
        <v>265</v>
      </c>
      <c r="G39" s="76"/>
    </row>
    <row r="40" spans="1:7" ht="15" thickTop="1" thickBot="1">
      <c r="D40" s="45" t="s">
        <v>267</v>
      </c>
      <c r="E40" s="46"/>
      <c r="F40" s="78" t="s">
        <v>265</v>
      </c>
      <c r="G40" s="76"/>
    </row>
    <row r="41" spans="1:7" ht="17.25" thickTop="1" thickBot="1">
      <c r="D41" s="45" t="s">
        <v>268</v>
      </c>
      <c r="E41" s="46"/>
      <c r="F41" s="78" t="s">
        <v>265</v>
      </c>
      <c r="G41" s="77"/>
    </row>
    <row r="42" spans="1:7" ht="15" thickTop="1" thickBot="1">
      <c r="D42" s="45" t="s">
        <v>269</v>
      </c>
      <c r="E42" s="46"/>
      <c r="F42" s="78" t="s">
        <v>265</v>
      </c>
      <c r="G42" s="76"/>
    </row>
    <row r="43" spans="1:7" ht="15" thickTop="1" thickBot="1">
      <c r="A43" s="33"/>
      <c r="B43" s="34"/>
      <c r="C43" s="34"/>
      <c r="D43" s="45"/>
      <c r="E43" s="46"/>
      <c r="F43" s="78"/>
      <c r="G43" s="76"/>
    </row>
    <row r="44" spans="1:7" ht="15" thickTop="1" thickBot="1">
      <c r="A44" s="18"/>
      <c r="B44" s="44"/>
      <c r="C44" s="44"/>
      <c r="D44" s="45" t="s">
        <v>270</v>
      </c>
      <c r="E44" s="46"/>
      <c r="F44" s="78" t="s">
        <v>265</v>
      </c>
      <c r="G44" s="76">
        <f>SUM(G37:G42)</f>
        <v>0</v>
      </c>
    </row>
    <row r="45" spans="1:7" ht="14.25" thickTop="1">
      <c r="A45" s="70"/>
      <c r="B45" s="71"/>
      <c r="C45" s="71"/>
      <c r="D45" s="72"/>
      <c r="E45" s="73"/>
      <c r="F45" s="74"/>
      <c r="G45" s="74"/>
    </row>
    <row r="46" spans="1:7" ht="27">
      <c r="A46" s="70"/>
      <c r="B46" s="71"/>
      <c r="C46" s="71"/>
      <c r="D46" s="75" t="s">
        <v>278</v>
      </c>
      <c r="E46" s="73"/>
      <c r="F46" s="74"/>
      <c r="G46" s="74"/>
    </row>
    <row r="47" spans="1:7" ht="13.5">
      <c r="A47" s="40"/>
      <c r="B47" s="40"/>
      <c r="C47" s="40"/>
      <c r="D47" s="41"/>
      <c r="E47" s="19"/>
      <c r="F47" s="64"/>
      <c r="G47" s="64"/>
    </row>
    <row r="48" spans="1:7">
      <c r="A48" s="47"/>
      <c r="B48" s="47"/>
      <c r="C48" s="47"/>
      <c r="D48" s="48"/>
      <c r="E48" s="49" t="s">
        <v>16</v>
      </c>
      <c r="F48" s="66"/>
      <c r="G48" s="66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32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9.14062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259</v>
      </c>
      <c r="C7" s="21"/>
      <c r="D7" s="21"/>
      <c r="E7" s="22"/>
      <c r="F7" s="67"/>
    </row>
    <row r="8" spans="1:7">
      <c r="A8" s="23" t="s">
        <v>12</v>
      </c>
      <c r="B8" s="24"/>
      <c r="C8" s="24"/>
      <c r="D8" s="24"/>
      <c r="E8" s="22"/>
      <c r="F8" s="68"/>
    </row>
    <row r="9" spans="1:7" ht="13.5" thickBot="1">
      <c r="A9" s="25" t="s">
        <v>14</v>
      </c>
      <c r="B9" s="26" t="s">
        <v>260</v>
      </c>
      <c r="C9" s="26"/>
      <c r="D9" s="26"/>
      <c r="E9" s="27"/>
      <c r="F9" s="69"/>
      <c r="G9" s="69"/>
    </row>
    <row r="10" spans="1:7" ht="13.5">
      <c r="A10" s="28" t="s">
        <v>17</v>
      </c>
      <c r="B10" s="37"/>
      <c r="C10" s="37"/>
      <c r="D10" s="29"/>
      <c r="E10" s="30">
        <v>2</v>
      </c>
      <c r="F10" s="60"/>
      <c r="G10" s="60"/>
    </row>
    <row r="11" spans="1:7" ht="13.5">
      <c r="A11" s="14">
        <v>1</v>
      </c>
      <c r="B11" s="31" t="s">
        <v>33</v>
      </c>
      <c r="C11" s="31" t="s">
        <v>36</v>
      </c>
      <c r="D11" s="31" t="s">
        <v>37</v>
      </c>
      <c r="E11" s="15">
        <v>1</v>
      </c>
      <c r="F11" s="61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261</v>
      </c>
      <c r="D12" s="31" t="s">
        <v>262</v>
      </c>
      <c r="E12" s="15">
        <v>1</v>
      </c>
      <c r="F12" s="61"/>
      <c r="G12" s="61">
        <f>E12*F12</f>
        <v>0</v>
      </c>
    </row>
    <row r="13" spans="1:7" ht="13.5">
      <c r="A13" s="33">
        <v>3</v>
      </c>
      <c r="B13" s="34" t="s">
        <v>38</v>
      </c>
      <c r="C13" s="34" t="s">
        <v>263</v>
      </c>
      <c r="D13" s="35" t="s">
        <v>264</v>
      </c>
      <c r="E13" s="15">
        <v>1</v>
      </c>
      <c r="F13" s="62"/>
      <c r="G13" s="61">
        <f>E13*F13</f>
        <v>0</v>
      </c>
    </row>
    <row r="14" spans="1:7" ht="13.5">
      <c r="A14" s="33"/>
      <c r="B14" s="16"/>
      <c r="C14" s="16"/>
      <c r="D14" s="16"/>
      <c r="E14" s="36" t="s">
        <v>16</v>
      </c>
      <c r="F14" s="62"/>
      <c r="G14" s="62"/>
    </row>
    <row r="15" spans="1:7" ht="13.5">
      <c r="A15" s="33"/>
      <c r="B15" s="16"/>
      <c r="C15" s="16"/>
      <c r="D15" s="17"/>
      <c r="E15" s="36" t="s">
        <v>16</v>
      </c>
      <c r="F15" s="62"/>
      <c r="G15" s="62"/>
    </row>
    <row r="16" spans="1:7" ht="13.5">
      <c r="A16" s="28" t="s">
        <v>24</v>
      </c>
      <c r="B16" s="37"/>
      <c r="C16" s="37" t="s">
        <v>272</v>
      </c>
      <c r="D16" s="29"/>
      <c r="E16" s="30">
        <v>232.9</v>
      </c>
      <c r="F16" s="60"/>
      <c r="G16" s="60"/>
    </row>
    <row r="17" spans="1:7" ht="13.5">
      <c r="A17" s="14">
        <v>4</v>
      </c>
      <c r="B17" s="38"/>
      <c r="C17" s="38"/>
      <c r="D17" s="39" t="s">
        <v>25</v>
      </c>
      <c r="E17" s="15" t="s">
        <v>26</v>
      </c>
      <c r="F17" s="63"/>
      <c r="G17" s="61">
        <f>F17</f>
        <v>0</v>
      </c>
    </row>
    <row r="18" spans="1:7" ht="13.5">
      <c r="A18" s="14">
        <v>5</v>
      </c>
      <c r="B18" s="38"/>
      <c r="C18" s="38"/>
      <c r="D18" s="39" t="s">
        <v>28</v>
      </c>
      <c r="E18" s="15" t="s">
        <v>26</v>
      </c>
      <c r="F18" s="63"/>
      <c r="G18" s="61">
        <f>F18</f>
        <v>0</v>
      </c>
    </row>
    <row r="19" spans="1:7" ht="13.5">
      <c r="A19" s="14">
        <v>6</v>
      </c>
      <c r="B19" s="38"/>
      <c r="C19" s="38"/>
      <c r="D19" s="39" t="s">
        <v>30</v>
      </c>
      <c r="E19" s="15" t="s">
        <v>26</v>
      </c>
      <c r="F19" s="63"/>
      <c r="G19" s="61">
        <f>F19</f>
        <v>0</v>
      </c>
    </row>
    <row r="20" spans="1:7" ht="13.5">
      <c r="A20" s="34"/>
      <c r="B20" s="42"/>
      <c r="C20" s="42"/>
      <c r="D20" s="43" t="s">
        <v>6</v>
      </c>
      <c r="E20" s="19"/>
      <c r="F20" s="64"/>
      <c r="G20" s="64"/>
    </row>
    <row r="21" spans="1:7" ht="14.25" thickBot="1">
      <c r="A21" s="33"/>
      <c r="B21" s="34"/>
      <c r="C21" s="34"/>
      <c r="D21" s="45" t="s">
        <v>271</v>
      </c>
      <c r="E21" s="46"/>
      <c r="F21" s="78" t="s">
        <v>265</v>
      </c>
      <c r="G21" s="76">
        <f>SUM(G11:G19)</f>
        <v>0</v>
      </c>
    </row>
    <row r="22" spans="1:7" ht="15" thickTop="1" thickBot="1">
      <c r="A22" s="33"/>
      <c r="B22" s="34"/>
      <c r="C22" s="34"/>
      <c r="D22" s="45"/>
      <c r="E22" s="46"/>
      <c r="F22" s="78"/>
      <c r="G22" s="76"/>
    </row>
    <row r="23" spans="1:7" ht="15" thickTop="1" thickBot="1">
      <c r="A23" s="33"/>
      <c r="B23" s="34"/>
      <c r="C23" s="34"/>
      <c r="D23" s="45" t="s">
        <v>266</v>
      </c>
      <c r="E23" s="46"/>
      <c r="F23" s="78" t="s">
        <v>265</v>
      </c>
      <c r="G23" s="76"/>
    </row>
    <row r="24" spans="1:7" ht="15" thickTop="1" thickBot="1">
      <c r="D24" s="45" t="s">
        <v>267</v>
      </c>
      <c r="E24" s="46"/>
      <c r="F24" s="78" t="s">
        <v>265</v>
      </c>
      <c r="G24" s="76"/>
    </row>
    <row r="25" spans="1:7" ht="17.25" thickTop="1" thickBot="1">
      <c r="D25" s="45" t="s">
        <v>268</v>
      </c>
      <c r="E25" s="46"/>
      <c r="F25" s="78" t="s">
        <v>265</v>
      </c>
      <c r="G25" s="77"/>
    </row>
    <row r="26" spans="1:7" ht="15" thickTop="1" thickBot="1">
      <c r="D26" s="45" t="s">
        <v>269</v>
      </c>
      <c r="E26" s="46"/>
      <c r="F26" s="78" t="s">
        <v>265</v>
      </c>
      <c r="G26" s="76"/>
    </row>
    <row r="27" spans="1:7" ht="15" thickTop="1" thickBot="1">
      <c r="A27" s="33"/>
      <c r="B27" s="34"/>
      <c r="C27" s="34"/>
      <c r="D27" s="45"/>
      <c r="E27" s="46"/>
      <c r="F27" s="78"/>
      <c r="G27" s="76"/>
    </row>
    <row r="28" spans="1:7" ht="15" thickTop="1" thickBot="1">
      <c r="A28" s="18"/>
      <c r="B28" s="44"/>
      <c r="C28" s="44"/>
      <c r="D28" s="45" t="s">
        <v>270</v>
      </c>
      <c r="E28" s="46"/>
      <c r="F28" s="78" t="s">
        <v>265</v>
      </c>
      <c r="G28" s="76">
        <f>SUM(G21:G26)</f>
        <v>0</v>
      </c>
    </row>
    <row r="29" spans="1:7" ht="14.25" thickTop="1">
      <c r="A29" s="70"/>
      <c r="B29" s="71"/>
      <c r="C29" s="71"/>
      <c r="D29" s="72"/>
      <c r="E29" s="73"/>
      <c r="F29" s="74"/>
      <c r="G29" s="74"/>
    </row>
    <row r="30" spans="1:7" ht="27">
      <c r="A30" s="70"/>
      <c r="B30" s="71"/>
      <c r="C30" s="71"/>
      <c r="D30" s="75" t="s">
        <v>278</v>
      </c>
      <c r="E30" s="73"/>
      <c r="F30" s="74"/>
      <c r="G30" s="74"/>
    </row>
    <row r="31" spans="1:7" ht="13.5">
      <c r="A31" s="40"/>
      <c r="B31" s="40"/>
      <c r="C31" s="40"/>
      <c r="D31" s="41"/>
      <c r="E31" s="19"/>
      <c r="F31" s="64"/>
      <c r="G31" s="64"/>
    </row>
    <row r="32" spans="1:7">
      <c r="A32" s="47"/>
      <c r="B32" s="47"/>
      <c r="C32" s="47"/>
      <c r="D32" s="48"/>
      <c r="E32" s="49" t="s">
        <v>16</v>
      </c>
      <c r="F32" s="66"/>
      <c r="G32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1"/>
  <sheetViews>
    <sheetView workbookViewId="0">
      <selection activeCell="I27" sqref="I27"/>
    </sheetView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style="50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61</v>
      </c>
      <c r="C7" s="21"/>
      <c r="D7" s="21"/>
      <c r="E7" s="22"/>
    </row>
    <row r="8" spans="1:7">
      <c r="A8" s="23" t="s">
        <v>12</v>
      </c>
      <c r="B8" s="24" t="s">
        <v>62</v>
      </c>
      <c r="C8" s="24"/>
      <c r="D8" s="24"/>
      <c r="E8" s="22"/>
    </row>
    <row r="9" spans="1:7" ht="13.5" thickBot="1">
      <c r="A9" s="25" t="s">
        <v>14</v>
      </c>
      <c r="B9" s="26" t="s">
        <v>63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1</v>
      </c>
      <c r="F10" s="57"/>
      <c r="G10" s="57"/>
    </row>
    <row r="11" spans="1:7" ht="13.5">
      <c r="A11" s="14">
        <v>1</v>
      </c>
      <c r="B11" s="31" t="s">
        <v>64</v>
      </c>
      <c r="C11" s="31" t="s">
        <v>65</v>
      </c>
      <c r="D11" s="31" t="s">
        <v>66</v>
      </c>
      <c r="E11" s="15">
        <v>2</v>
      </c>
      <c r="F11" s="58"/>
      <c r="G11" s="61">
        <f>E11*F11</f>
        <v>0</v>
      </c>
    </row>
    <row r="12" spans="1:7" ht="13.5">
      <c r="A12" s="33"/>
      <c r="B12" s="34"/>
      <c r="C12" s="34"/>
      <c r="D12" s="35"/>
      <c r="E12" s="36">
        <v>0</v>
      </c>
      <c r="F12" s="59"/>
      <c r="G12" s="61"/>
    </row>
    <row r="13" spans="1:7" ht="13.5">
      <c r="A13" s="33"/>
      <c r="B13" s="16"/>
      <c r="C13" s="16"/>
      <c r="D13" s="16"/>
      <c r="E13" s="36" t="s">
        <v>16</v>
      </c>
      <c r="F13" s="59"/>
      <c r="G13" s="61"/>
    </row>
    <row r="14" spans="1:7" ht="13.5">
      <c r="A14" s="28" t="s">
        <v>18</v>
      </c>
      <c r="B14" s="37"/>
      <c r="C14" s="37"/>
      <c r="D14" s="29"/>
      <c r="E14" s="30">
        <v>2</v>
      </c>
      <c r="F14" s="57"/>
      <c r="G14" s="57"/>
    </row>
    <row r="15" spans="1:7" ht="13.5">
      <c r="A15" s="14">
        <v>2</v>
      </c>
      <c r="B15" s="31" t="s">
        <v>274</v>
      </c>
      <c r="C15" s="31" t="s">
        <v>275</v>
      </c>
      <c r="D15" s="31" t="s">
        <v>68</v>
      </c>
      <c r="E15" s="15">
        <v>1</v>
      </c>
      <c r="F15" s="58"/>
      <c r="G15" s="61">
        <f t="shared" ref="G15:G42" si="0">E15*F15</f>
        <v>0</v>
      </c>
    </row>
    <row r="16" spans="1:7" ht="13.5">
      <c r="A16" s="14">
        <v>3</v>
      </c>
      <c r="B16" s="31" t="s">
        <v>41</v>
      </c>
      <c r="C16" s="31">
        <v>0</v>
      </c>
      <c r="D16" s="31" t="s">
        <v>42</v>
      </c>
      <c r="E16" s="15">
        <v>2</v>
      </c>
      <c r="F16" s="58"/>
      <c r="G16" s="61">
        <f t="shared" si="0"/>
        <v>0</v>
      </c>
    </row>
    <row r="17" spans="1:7" ht="13.5">
      <c r="A17" s="33"/>
      <c r="B17" s="34"/>
      <c r="C17" s="34"/>
      <c r="D17" s="35"/>
      <c r="E17" s="36">
        <v>0</v>
      </c>
      <c r="F17" s="59"/>
      <c r="G17" s="61"/>
    </row>
    <row r="18" spans="1:7" ht="13.5">
      <c r="A18" s="33"/>
      <c r="B18" s="16"/>
      <c r="C18" s="16"/>
      <c r="D18" s="16"/>
      <c r="E18" s="36" t="s">
        <v>16</v>
      </c>
      <c r="F18" s="59"/>
      <c r="G18" s="61"/>
    </row>
    <row r="19" spans="1:7" ht="13.5">
      <c r="A19" s="28" t="s">
        <v>20</v>
      </c>
      <c r="B19" s="37"/>
      <c r="C19" s="37"/>
      <c r="D19" s="29"/>
      <c r="E19" s="30">
        <v>3</v>
      </c>
      <c r="F19" s="57"/>
      <c r="G19" s="57"/>
    </row>
    <row r="20" spans="1:7" ht="13.5">
      <c r="A20" s="14">
        <v>4</v>
      </c>
      <c r="B20" s="31" t="s">
        <v>46</v>
      </c>
      <c r="C20" s="31" t="s">
        <v>69</v>
      </c>
      <c r="D20" s="31" t="s">
        <v>70</v>
      </c>
      <c r="E20" s="15">
        <v>1</v>
      </c>
      <c r="F20" s="58"/>
      <c r="G20" s="61">
        <f t="shared" si="0"/>
        <v>0</v>
      </c>
    </row>
    <row r="21" spans="1:7" ht="27">
      <c r="A21" s="14">
        <v>5</v>
      </c>
      <c r="B21" s="31" t="s">
        <v>46</v>
      </c>
      <c r="C21" s="31" t="s">
        <v>47</v>
      </c>
      <c r="D21" s="31" t="s">
        <v>48</v>
      </c>
      <c r="E21" s="15">
        <v>6</v>
      </c>
      <c r="F21" s="58"/>
      <c r="G21" s="61">
        <f t="shared" si="0"/>
        <v>0</v>
      </c>
    </row>
    <row r="22" spans="1:7" ht="13.5">
      <c r="A22" s="14">
        <v>6</v>
      </c>
      <c r="B22" s="31" t="s">
        <v>46</v>
      </c>
      <c r="C22" s="31" t="s">
        <v>49</v>
      </c>
      <c r="D22" s="32" t="s">
        <v>50</v>
      </c>
      <c r="E22" s="15">
        <v>2</v>
      </c>
      <c r="F22" s="58"/>
      <c r="G22" s="61">
        <f t="shared" si="0"/>
        <v>0</v>
      </c>
    </row>
    <row r="23" spans="1:7" ht="13.5">
      <c r="A23" s="33"/>
      <c r="B23" s="34"/>
      <c r="C23" s="34"/>
      <c r="D23" s="35"/>
      <c r="E23" s="36">
        <v>0</v>
      </c>
      <c r="F23" s="59"/>
      <c r="G23" s="61"/>
    </row>
    <row r="24" spans="1:7" ht="13.5">
      <c r="A24" s="33"/>
      <c r="B24" s="16"/>
      <c r="C24" s="16"/>
      <c r="D24" s="17"/>
      <c r="E24" s="36" t="s">
        <v>16</v>
      </c>
      <c r="F24" s="59"/>
      <c r="G24" s="61"/>
    </row>
    <row r="25" spans="1:7" ht="13.5">
      <c r="A25" s="28" t="s">
        <v>22</v>
      </c>
      <c r="B25" s="37"/>
      <c r="C25" s="37"/>
      <c r="D25" s="29"/>
      <c r="E25" s="30">
        <v>2</v>
      </c>
      <c r="F25" s="57"/>
      <c r="G25" s="57"/>
    </row>
    <row r="26" spans="1:7" ht="13.5">
      <c r="A26" s="14">
        <v>7</v>
      </c>
      <c r="B26" s="31" t="s">
        <v>71</v>
      </c>
      <c r="C26" s="31" t="s">
        <v>72</v>
      </c>
      <c r="D26" s="32" t="s">
        <v>73</v>
      </c>
      <c r="E26" s="15">
        <v>6</v>
      </c>
      <c r="F26" s="58"/>
      <c r="G26" s="61">
        <f t="shared" si="0"/>
        <v>0</v>
      </c>
    </row>
    <row r="27" spans="1:7" ht="13.5">
      <c r="A27" s="14">
        <v>8</v>
      </c>
      <c r="B27" s="31" t="s">
        <v>46</v>
      </c>
      <c r="C27" s="31" t="s">
        <v>273</v>
      </c>
      <c r="D27" s="32" t="s">
        <v>75</v>
      </c>
      <c r="E27" s="15">
        <v>1</v>
      </c>
      <c r="F27" s="58"/>
      <c r="G27" s="61">
        <f t="shared" si="0"/>
        <v>0</v>
      </c>
    </row>
    <row r="28" spans="1:7" ht="13.5">
      <c r="A28" s="33"/>
      <c r="B28" s="34"/>
      <c r="C28" s="34"/>
      <c r="D28" s="35"/>
      <c r="E28" s="36">
        <v>0</v>
      </c>
      <c r="F28" s="59"/>
      <c r="G28" s="61"/>
    </row>
    <row r="29" spans="1:7" ht="13.5">
      <c r="A29" s="33"/>
      <c r="B29" s="16"/>
      <c r="C29" s="16"/>
      <c r="D29" s="17"/>
      <c r="E29" s="36" t="s">
        <v>16</v>
      </c>
      <c r="F29" s="59"/>
      <c r="G29" s="61"/>
    </row>
    <row r="30" spans="1:7" ht="13.5">
      <c r="A30" s="28" t="s">
        <v>23</v>
      </c>
      <c r="B30" s="37"/>
      <c r="C30" s="37"/>
      <c r="D30" s="29"/>
      <c r="E30" s="30">
        <v>5</v>
      </c>
      <c r="F30" s="57"/>
      <c r="G30" s="57"/>
    </row>
    <row r="31" spans="1:7" ht="13.5">
      <c r="A31" s="14">
        <v>9</v>
      </c>
      <c r="B31" s="31" t="s">
        <v>76</v>
      </c>
      <c r="C31" s="31" t="s">
        <v>77</v>
      </c>
      <c r="D31" s="32" t="s">
        <v>78</v>
      </c>
      <c r="E31" s="15">
        <v>1</v>
      </c>
      <c r="F31" s="58"/>
      <c r="G31" s="61">
        <f t="shared" si="0"/>
        <v>0</v>
      </c>
    </row>
    <row r="32" spans="1:7" ht="13.5">
      <c r="A32" s="14">
        <v>10</v>
      </c>
      <c r="B32" s="31" t="s">
        <v>76</v>
      </c>
      <c r="C32" s="31" t="s">
        <v>79</v>
      </c>
      <c r="D32" s="32" t="s">
        <v>80</v>
      </c>
      <c r="E32" s="15">
        <v>1</v>
      </c>
      <c r="F32" s="58"/>
      <c r="G32" s="61">
        <f t="shared" si="0"/>
        <v>0</v>
      </c>
    </row>
    <row r="33" spans="1:7" ht="13.5">
      <c r="A33" s="14">
        <v>11</v>
      </c>
      <c r="B33" s="31" t="s">
        <v>76</v>
      </c>
      <c r="C33" s="31" t="s">
        <v>81</v>
      </c>
      <c r="D33" s="32" t="s">
        <v>82</v>
      </c>
      <c r="E33" s="15">
        <v>1</v>
      </c>
      <c r="F33" s="58"/>
      <c r="G33" s="61">
        <f t="shared" si="0"/>
        <v>0</v>
      </c>
    </row>
    <row r="34" spans="1:7" ht="13.5">
      <c r="A34" s="14">
        <v>12</v>
      </c>
      <c r="B34" s="31" t="s">
        <v>46</v>
      </c>
      <c r="C34" s="31" t="s">
        <v>51</v>
      </c>
      <c r="D34" s="32" t="s">
        <v>52</v>
      </c>
      <c r="E34" s="15">
        <v>2</v>
      </c>
      <c r="F34" s="58"/>
      <c r="G34" s="61">
        <f t="shared" si="0"/>
        <v>0</v>
      </c>
    </row>
    <row r="35" spans="1:7" ht="13.5">
      <c r="A35" s="14">
        <v>13</v>
      </c>
      <c r="B35" s="31" t="s">
        <v>46</v>
      </c>
      <c r="C35" s="31" t="s">
        <v>53</v>
      </c>
      <c r="D35" s="32" t="s">
        <v>54</v>
      </c>
      <c r="E35" s="15">
        <v>2</v>
      </c>
      <c r="F35" s="58"/>
      <c r="G35" s="61">
        <f t="shared" si="0"/>
        <v>0</v>
      </c>
    </row>
    <row r="36" spans="1:7" ht="13.5">
      <c r="A36" s="33"/>
      <c r="B36" s="34"/>
      <c r="C36" s="34"/>
      <c r="D36" s="35"/>
      <c r="E36" s="36">
        <v>0</v>
      </c>
      <c r="F36" s="59"/>
      <c r="G36" s="61"/>
    </row>
    <row r="37" spans="1:7" ht="13.5">
      <c r="A37" s="33"/>
      <c r="B37" s="16"/>
      <c r="C37" s="16"/>
      <c r="D37" s="17"/>
      <c r="E37" s="36" t="s">
        <v>16</v>
      </c>
      <c r="F37" s="59"/>
      <c r="G37" s="61"/>
    </row>
    <row r="38" spans="1:7" ht="13.5">
      <c r="A38" s="28" t="s">
        <v>24</v>
      </c>
      <c r="B38" s="37"/>
      <c r="C38" s="37"/>
      <c r="D38" s="29"/>
      <c r="E38" s="30">
        <v>2003.4994999999999</v>
      </c>
      <c r="F38" s="57"/>
      <c r="G38" s="57"/>
    </row>
    <row r="39" spans="1:7" ht="27">
      <c r="A39" s="14">
        <v>14</v>
      </c>
      <c r="B39" s="31" t="s">
        <v>55</v>
      </c>
      <c r="C39" s="31" t="s">
        <v>56</v>
      </c>
      <c r="D39" s="32" t="s">
        <v>57</v>
      </c>
      <c r="E39" s="15">
        <v>1</v>
      </c>
      <c r="F39" s="58"/>
      <c r="G39" s="61">
        <f t="shared" si="0"/>
        <v>0</v>
      </c>
    </row>
    <row r="40" spans="1:7" ht="13.5">
      <c r="A40" s="14">
        <v>15</v>
      </c>
      <c r="B40" s="31" t="s">
        <v>58</v>
      </c>
      <c r="C40" s="31" t="s">
        <v>83</v>
      </c>
      <c r="D40" s="32" t="s">
        <v>84</v>
      </c>
      <c r="E40" s="15">
        <v>1</v>
      </c>
      <c r="F40" s="58"/>
      <c r="G40" s="61">
        <f t="shared" si="0"/>
        <v>0</v>
      </c>
    </row>
    <row r="41" spans="1:7" ht="13.5">
      <c r="A41" s="14">
        <v>16</v>
      </c>
      <c r="B41" s="31" t="s">
        <v>58</v>
      </c>
      <c r="C41" s="31" t="s">
        <v>85</v>
      </c>
      <c r="D41" s="32" t="s">
        <v>86</v>
      </c>
      <c r="E41" s="15">
        <v>1</v>
      </c>
      <c r="F41" s="58"/>
      <c r="G41" s="61">
        <f t="shared" si="0"/>
        <v>0</v>
      </c>
    </row>
    <row r="42" spans="1:7" ht="13.5">
      <c r="A42" s="14">
        <v>17</v>
      </c>
      <c r="B42" s="31" t="s">
        <v>58</v>
      </c>
      <c r="C42" s="31" t="s">
        <v>87</v>
      </c>
      <c r="D42" s="32" t="s">
        <v>88</v>
      </c>
      <c r="E42" s="15">
        <v>2</v>
      </c>
      <c r="F42" s="58"/>
      <c r="G42" s="61">
        <f t="shared" si="0"/>
        <v>0</v>
      </c>
    </row>
    <row r="43" spans="1:7" ht="13.5">
      <c r="A43" s="14">
        <v>18</v>
      </c>
      <c r="B43" s="31" t="s">
        <v>89</v>
      </c>
      <c r="C43" s="31" t="s">
        <v>89</v>
      </c>
      <c r="D43" s="32" t="s">
        <v>90</v>
      </c>
      <c r="E43" s="15">
        <v>1</v>
      </c>
      <c r="F43" s="58"/>
      <c r="G43" s="61">
        <f>E43*F43</f>
        <v>0</v>
      </c>
    </row>
    <row r="44" spans="1:7" ht="13.5">
      <c r="A44" s="14">
        <v>19</v>
      </c>
      <c r="B44" s="38"/>
      <c r="C44" s="38"/>
      <c r="D44" s="39" t="s">
        <v>25</v>
      </c>
      <c r="E44" s="15" t="s">
        <v>26</v>
      </c>
      <c r="F44" s="58"/>
      <c r="G44" s="61">
        <f>F44</f>
        <v>0</v>
      </c>
    </row>
    <row r="45" spans="1:7" ht="13.5">
      <c r="A45" s="14">
        <v>20</v>
      </c>
      <c r="B45" s="38"/>
      <c r="C45" s="38"/>
      <c r="D45" s="39" t="s">
        <v>27</v>
      </c>
      <c r="E45" s="15" t="s">
        <v>26</v>
      </c>
      <c r="F45" s="58"/>
      <c r="G45" s="61">
        <f t="shared" ref="G45:G48" si="1">F45</f>
        <v>0</v>
      </c>
    </row>
    <row r="46" spans="1:7" ht="13.5">
      <c r="A46" s="14">
        <v>21</v>
      </c>
      <c r="B46" s="38"/>
      <c r="C46" s="38"/>
      <c r="D46" s="39" t="s">
        <v>28</v>
      </c>
      <c r="E46" s="15" t="s">
        <v>26</v>
      </c>
      <c r="F46" s="58"/>
      <c r="G46" s="61">
        <f t="shared" si="1"/>
        <v>0</v>
      </c>
    </row>
    <row r="47" spans="1:7" ht="13.5">
      <c r="A47" s="14">
        <v>22</v>
      </c>
      <c r="B47" s="38"/>
      <c r="C47" s="38"/>
      <c r="D47" s="39" t="s">
        <v>29</v>
      </c>
      <c r="E47" s="15" t="s">
        <v>26</v>
      </c>
      <c r="F47" s="58"/>
      <c r="G47" s="61">
        <f t="shared" si="1"/>
        <v>0</v>
      </c>
    </row>
    <row r="48" spans="1:7" ht="13.5">
      <c r="A48" s="14">
        <v>23</v>
      </c>
      <c r="B48" s="38"/>
      <c r="C48" s="38"/>
      <c r="D48" s="39" t="s">
        <v>30</v>
      </c>
      <c r="E48" s="15" t="s">
        <v>26</v>
      </c>
      <c r="F48" s="58"/>
      <c r="G48" s="61">
        <f t="shared" si="1"/>
        <v>0</v>
      </c>
    </row>
    <row r="49" spans="1:7" ht="13.5">
      <c r="A49" s="34"/>
      <c r="B49" s="42"/>
      <c r="C49" s="42"/>
      <c r="D49" s="43" t="s">
        <v>6</v>
      </c>
      <c r="E49" s="19"/>
      <c r="F49" s="64"/>
      <c r="G49" s="64"/>
    </row>
    <row r="50" spans="1:7" ht="14.25" thickBot="1">
      <c r="A50" s="33"/>
      <c r="B50" s="34"/>
      <c r="C50" s="34"/>
      <c r="D50" s="45" t="s">
        <v>271</v>
      </c>
      <c r="E50" s="46"/>
      <c r="F50" s="78" t="s">
        <v>265</v>
      </c>
      <c r="G50" s="76">
        <f>SUM(G11:G48)</f>
        <v>0</v>
      </c>
    </row>
    <row r="51" spans="1:7" ht="15" thickTop="1" thickBot="1">
      <c r="A51" s="33"/>
      <c r="B51" s="34"/>
      <c r="C51" s="34"/>
      <c r="D51" s="45"/>
      <c r="E51" s="46"/>
      <c r="F51" s="78"/>
      <c r="G51" s="76"/>
    </row>
    <row r="52" spans="1:7" ht="15" thickTop="1" thickBot="1">
      <c r="A52" s="33"/>
      <c r="B52" s="34"/>
      <c r="C52" s="34"/>
      <c r="D52" s="45" t="s">
        <v>266</v>
      </c>
      <c r="E52" s="46"/>
      <c r="F52" s="78" t="s">
        <v>265</v>
      </c>
      <c r="G52" s="76"/>
    </row>
    <row r="53" spans="1:7" ht="15" thickTop="1" thickBot="1">
      <c r="D53" s="45" t="s">
        <v>267</v>
      </c>
      <c r="E53" s="46"/>
      <c r="F53" s="78" t="s">
        <v>265</v>
      </c>
      <c r="G53" s="76"/>
    </row>
    <row r="54" spans="1:7" ht="17.25" thickTop="1" thickBot="1">
      <c r="D54" s="45" t="s">
        <v>268</v>
      </c>
      <c r="E54" s="46"/>
      <c r="F54" s="78" t="s">
        <v>265</v>
      </c>
      <c r="G54" s="77"/>
    </row>
    <row r="55" spans="1:7" ht="15" thickTop="1" thickBot="1">
      <c r="D55" s="45" t="s">
        <v>269</v>
      </c>
      <c r="E55" s="46"/>
      <c r="F55" s="78" t="s">
        <v>265</v>
      </c>
      <c r="G55" s="76"/>
    </row>
    <row r="56" spans="1:7" ht="15" thickTop="1" thickBot="1">
      <c r="A56" s="33"/>
      <c r="B56" s="34"/>
      <c r="C56" s="34"/>
      <c r="D56" s="45"/>
      <c r="E56" s="46"/>
      <c r="F56" s="78"/>
      <c r="G56" s="76"/>
    </row>
    <row r="57" spans="1:7" ht="15" thickTop="1" thickBot="1">
      <c r="A57" s="18"/>
      <c r="B57" s="44"/>
      <c r="C57" s="44"/>
      <c r="D57" s="45" t="s">
        <v>270</v>
      </c>
      <c r="E57" s="46"/>
      <c r="F57" s="78" t="s">
        <v>265</v>
      </c>
      <c r="G57" s="76">
        <f>SUM(G50:G55)</f>
        <v>0</v>
      </c>
    </row>
    <row r="58" spans="1:7" ht="14.25" thickTop="1">
      <c r="A58" s="70"/>
      <c r="B58" s="71"/>
      <c r="C58" s="71"/>
      <c r="D58" s="72"/>
      <c r="E58" s="73"/>
      <c r="F58" s="74"/>
      <c r="G58" s="74"/>
    </row>
    <row r="59" spans="1:7" ht="27">
      <c r="A59" s="70"/>
      <c r="B59" s="71"/>
      <c r="C59" s="71"/>
      <c r="D59" s="75" t="s">
        <v>278</v>
      </c>
      <c r="E59" s="73"/>
      <c r="F59" s="74"/>
      <c r="G59" s="74"/>
    </row>
    <row r="60" spans="1:7" ht="13.5">
      <c r="A60" s="40"/>
      <c r="B60" s="40"/>
      <c r="C60" s="40"/>
      <c r="D60" s="41"/>
      <c r="E60" s="19"/>
      <c r="F60" s="64"/>
      <c r="G60" s="64"/>
    </row>
    <row r="61" spans="1:7">
      <c r="A61" s="47"/>
      <c r="B61" s="47"/>
      <c r="C61" s="47"/>
      <c r="D61" s="48"/>
      <c r="E61" s="49" t="s">
        <v>16</v>
      </c>
      <c r="F61" s="66"/>
      <c r="G61" s="6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1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91</v>
      </c>
      <c r="C7" s="21"/>
      <c r="D7" s="21"/>
      <c r="E7" s="22"/>
    </row>
    <row r="8" spans="1:7">
      <c r="A8" s="23" t="s">
        <v>12</v>
      </c>
      <c r="B8" s="24" t="s">
        <v>92</v>
      </c>
      <c r="C8" s="24"/>
      <c r="D8" s="24"/>
      <c r="E8" s="22"/>
    </row>
    <row r="9" spans="1:7" ht="13.5" thickBot="1">
      <c r="A9" s="25" t="s">
        <v>14</v>
      </c>
      <c r="B9" s="26" t="s">
        <v>93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2</v>
      </c>
      <c r="F10" s="57"/>
      <c r="G10" s="57"/>
    </row>
    <row r="11" spans="1:7" ht="13.5">
      <c r="A11" s="14">
        <v>1</v>
      </c>
      <c r="B11" s="31" t="s">
        <v>33</v>
      </c>
      <c r="C11" s="31" t="s">
        <v>36</v>
      </c>
      <c r="D11" s="31" t="s">
        <v>37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39</v>
      </c>
      <c r="D12" s="31" t="s">
        <v>40</v>
      </c>
      <c r="E12" s="15">
        <v>1</v>
      </c>
      <c r="F12" s="58"/>
      <c r="G12" s="61">
        <f t="shared" ref="G12:G17" si="0">E12*F12</f>
        <v>0</v>
      </c>
    </row>
    <row r="13" spans="1:7" ht="13.5">
      <c r="A13" s="33"/>
      <c r="B13" s="34"/>
      <c r="C13" s="34"/>
      <c r="D13" s="35"/>
      <c r="E13" s="36">
        <v>0</v>
      </c>
      <c r="F13" s="59"/>
      <c r="G13" s="61"/>
    </row>
    <row r="14" spans="1:7" ht="13.5">
      <c r="A14" s="33"/>
      <c r="B14" s="16"/>
      <c r="C14" s="16"/>
      <c r="D14" s="16"/>
      <c r="E14" s="36" t="s">
        <v>16</v>
      </c>
      <c r="F14" s="59"/>
      <c r="G14" s="61"/>
    </row>
    <row r="15" spans="1:7" ht="13.5">
      <c r="A15" s="28" t="s">
        <v>18</v>
      </c>
      <c r="B15" s="37"/>
      <c r="C15" s="37"/>
      <c r="D15" s="29"/>
      <c r="E15" s="30">
        <v>2</v>
      </c>
      <c r="F15" s="57"/>
      <c r="G15" s="57"/>
    </row>
    <row r="16" spans="1:7" ht="27">
      <c r="A16" s="14">
        <v>3</v>
      </c>
      <c r="B16" s="31" t="s">
        <v>46</v>
      </c>
      <c r="C16" s="31" t="s">
        <v>47</v>
      </c>
      <c r="D16" s="31" t="s">
        <v>48</v>
      </c>
      <c r="E16" s="15">
        <v>1</v>
      </c>
      <c r="F16" s="58"/>
      <c r="G16" s="61">
        <f t="shared" si="0"/>
        <v>0</v>
      </c>
    </row>
    <row r="17" spans="1:7" ht="13.5">
      <c r="A17" s="14">
        <v>4</v>
      </c>
      <c r="B17" s="31" t="s">
        <v>46</v>
      </c>
      <c r="C17" s="31" t="s">
        <v>49</v>
      </c>
      <c r="D17" s="32" t="s">
        <v>50</v>
      </c>
      <c r="E17" s="15">
        <v>1</v>
      </c>
      <c r="F17" s="58"/>
      <c r="G17" s="61">
        <f t="shared" si="0"/>
        <v>0</v>
      </c>
    </row>
    <row r="18" spans="1:7" ht="13.5">
      <c r="A18" s="33"/>
      <c r="B18" s="34"/>
      <c r="C18" s="34"/>
      <c r="D18" s="35"/>
      <c r="E18" s="36">
        <v>0</v>
      </c>
      <c r="F18" s="59"/>
      <c r="G18" s="59"/>
    </row>
    <row r="19" spans="1:7" ht="13.5">
      <c r="A19" s="33"/>
      <c r="B19" s="16"/>
      <c r="C19" s="16"/>
      <c r="D19" s="17"/>
      <c r="E19" s="36" t="s">
        <v>16</v>
      </c>
      <c r="F19" s="59"/>
      <c r="G19" s="59"/>
    </row>
    <row r="20" spans="1:7" ht="13.5">
      <c r="A20" s="28" t="s">
        <v>24</v>
      </c>
      <c r="B20" s="37"/>
      <c r="C20" s="37"/>
      <c r="D20" s="29"/>
      <c r="E20" s="30">
        <v>232.9</v>
      </c>
      <c r="F20" s="57"/>
      <c r="G20" s="57"/>
    </row>
    <row r="21" spans="1:7" ht="13.5">
      <c r="A21" s="14">
        <v>5</v>
      </c>
      <c r="B21" s="38"/>
      <c r="C21" s="38"/>
      <c r="D21" s="39" t="s">
        <v>25</v>
      </c>
      <c r="E21" s="15" t="s">
        <v>26</v>
      </c>
      <c r="F21" s="58"/>
      <c r="G21" s="61">
        <f>F21</f>
        <v>0</v>
      </c>
    </row>
    <row r="22" spans="1:7" ht="13.5">
      <c r="A22" s="14">
        <v>6</v>
      </c>
      <c r="B22" s="38"/>
      <c r="C22" s="38"/>
      <c r="D22" s="39" t="s">
        <v>28</v>
      </c>
      <c r="E22" s="15" t="s">
        <v>26</v>
      </c>
      <c r="F22" s="58"/>
      <c r="G22" s="61">
        <f t="shared" ref="G22:G23" si="1">F22</f>
        <v>0</v>
      </c>
    </row>
    <row r="23" spans="1:7" ht="13.5">
      <c r="A23" s="14">
        <v>7</v>
      </c>
      <c r="B23" s="38"/>
      <c r="C23" s="38"/>
      <c r="D23" s="39" t="s">
        <v>30</v>
      </c>
      <c r="E23" s="15" t="s">
        <v>26</v>
      </c>
      <c r="F23" s="58"/>
      <c r="G23" s="61">
        <f t="shared" si="1"/>
        <v>0</v>
      </c>
    </row>
    <row r="24" spans="1:7" ht="13.5">
      <c r="A24" s="34"/>
      <c r="B24" s="42"/>
      <c r="C24" s="42"/>
      <c r="D24" s="43" t="s">
        <v>6</v>
      </c>
      <c r="E24" s="19"/>
      <c r="F24" s="64"/>
      <c r="G24" s="64"/>
    </row>
    <row r="25" spans="1:7" ht="14.25" thickBot="1">
      <c r="A25" s="33"/>
      <c r="B25" s="34"/>
      <c r="C25" s="34"/>
      <c r="D25" s="45" t="s">
        <v>271</v>
      </c>
      <c r="E25" s="46"/>
      <c r="F25" s="78" t="s">
        <v>265</v>
      </c>
      <c r="G25" s="76">
        <f>SUM(G11:G23)</f>
        <v>0</v>
      </c>
    </row>
    <row r="26" spans="1:7" ht="15" thickTop="1" thickBot="1">
      <c r="A26" s="33"/>
      <c r="B26" s="34"/>
      <c r="C26" s="34"/>
      <c r="D26" s="45"/>
      <c r="E26" s="46"/>
      <c r="F26" s="78"/>
      <c r="G26" s="76"/>
    </row>
    <row r="27" spans="1:7" ht="15" thickTop="1" thickBot="1">
      <c r="A27" s="33"/>
      <c r="B27" s="34"/>
      <c r="C27" s="34"/>
      <c r="D27" s="45" t="s">
        <v>266</v>
      </c>
      <c r="E27" s="46"/>
      <c r="F27" s="78" t="s">
        <v>265</v>
      </c>
      <c r="G27" s="76"/>
    </row>
    <row r="28" spans="1:7" ht="15" thickTop="1" thickBot="1">
      <c r="D28" s="45" t="s">
        <v>267</v>
      </c>
      <c r="E28" s="46"/>
      <c r="F28" s="78" t="s">
        <v>265</v>
      </c>
      <c r="G28" s="76"/>
    </row>
    <row r="29" spans="1:7" ht="17.25" thickTop="1" thickBot="1">
      <c r="D29" s="45" t="s">
        <v>268</v>
      </c>
      <c r="E29" s="46"/>
      <c r="F29" s="78" t="s">
        <v>265</v>
      </c>
      <c r="G29" s="77"/>
    </row>
    <row r="30" spans="1:7" ht="15" thickTop="1" thickBot="1">
      <c r="D30" s="45" t="s">
        <v>269</v>
      </c>
      <c r="E30" s="46"/>
      <c r="F30" s="78" t="s">
        <v>265</v>
      </c>
      <c r="G30" s="76"/>
    </row>
    <row r="31" spans="1:7" ht="15" thickTop="1" thickBot="1">
      <c r="A31" s="33"/>
      <c r="B31" s="34"/>
      <c r="C31" s="34"/>
      <c r="D31" s="45"/>
      <c r="E31" s="46"/>
      <c r="F31" s="78"/>
      <c r="G31" s="76"/>
    </row>
    <row r="32" spans="1:7" ht="15" thickTop="1" thickBot="1">
      <c r="A32" s="18"/>
      <c r="B32" s="44"/>
      <c r="C32" s="44"/>
      <c r="D32" s="45" t="s">
        <v>270</v>
      </c>
      <c r="E32" s="46"/>
      <c r="F32" s="78" t="s">
        <v>265</v>
      </c>
      <c r="G32" s="76">
        <f>SUM(G25:G30)</f>
        <v>0</v>
      </c>
    </row>
    <row r="33" spans="1:7" ht="14.25" thickTop="1">
      <c r="A33" s="70"/>
      <c r="B33" s="71"/>
      <c r="C33" s="71"/>
      <c r="D33" s="72"/>
      <c r="E33" s="73"/>
      <c r="F33" s="74"/>
      <c r="G33" s="74"/>
    </row>
    <row r="34" spans="1:7" ht="27">
      <c r="A34" s="70"/>
      <c r="B34" s="71"/>
      <c r="C34" s="71"/>
      <c r="D34" s="75" t="s">
        <v>278</v>
      </c>
      <c r="E34" s="73"/>
      <c r="F34" s="74"/>
      <c r="G34" s="74"/>
    </row>
    <row r="35" spans="1:7" ht="13.5">
      <c r="A35" s="40"/>
      <c r="B35" s="40"/>
      <c r="C35" s="40"/>
      <c r="D35" s="41"/>
      <c r="E35" s="19"/>
      <c r="F35" s="64"/>
      <c r="G35" s="64"/>
    </row>
    <row r="36" spans="1:7">
      <c r="A36" s="47"/>
      <c r="B36" s="47"/>
      <c r="C36" s="47"/>
      <c r="D36" s="48"/>
      <c r="E36" s="49" t="s">
        <v>16</v>
      </c>
      <c r="F36" s="66"/>
      <c r="G36" s="66"/>
    </row>
    <row r="37" spans="1:7" ht="14.25" thickBot="1">
      <c r="A37" s="18"/>
      <c r="B37" s="44"/>
      <c r="C37" s="44"/>
      <c r="D37" s="45" t="s">
        <v>31</v>
      </c>
      <c r="E37" s="46"/>
      <c r="F37" s="65"/>
      <c r="G37" s="65"/>
    </row>
    <row r="38" spans="1:7" ht="14.25" thickTop="1">
      <c r="A38" s="40"/>
      <c r="B38" s="40"/>
      <c r="C38" s="40"/>
      <c r="D38" s="41"/>
      <c r="E38" s="19"/>
      <c r="F38" s="64"/>
      <c r="G38" s="64"/>
    </row>
    <row r="39" spans="1:7">
      <c r="A39" s="47"/>
      <c r="B39" s="47"/>
      <c r="C39" s="47"/>
      <c r="D39" s="48"/>
      <c r="E39" s="49" t="s">
        <v>16</v>
      </c>
      <c r="F39" s="66"/>
      <c r="G39" s="66"/>
    </row>
    <row r="40" spans="1:7" ht="13.5">
      <c r="A40" s="33"/>
      <c r="B40" s="34"/>
      <c r="C40" s="34"/>
      <c r="D40" s="35"/>
      <c r="E40" s="36">
        <v>0</v>
      </c>
    </row>
    <row r="41" spans="1:7" ht="13.5">
      <c r="A41" s="33"/>
      <c r="B41" s="16"/>
      <c r="C41" s="16"/>
      <c r="D41" s="17"/>
      <c r="E41" s="3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36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94</v>
      </c>
      <c r="C7" s="21"/>
      <c r="D7" s="21"/>
      <c r="E7" s="22"/>
      <c r="F7" s="67"/>
    </row>
    <row r="8" spans="1:7">
      <c r="A8" s="23" t="s">
        <v>12</v>
      </c>
      <c r="B8" s="24" t="s">
        <v>92</v>
      </c>
      <c r="C8" s="24"/>
      <c r="D8" s="24"/>
      <c r="E8" s="22"/>
      <c r="F8" s="68"/>
    </row>
    <row r="9" spans="1:7" ht="13.5" thickBot="1">
      <c r="A9" s="25" t="s">
        <v>14</v>
      </c>
      <c r="B9" s="26" t="s">
        <v>93</v>
      </c>
      <c r="C9" s="26"/>
      <c r="D9" s="26"/>
      <c r="E9" s="27"/>
      <c r="F9" s="69"/>
      <c r="G9" s="69"/>
    </row>
    <row r="10" spans="1:7" ht="13.5">
      <c r="A10" s="28" t="s">
        <v>17</v>
      </c>
      <c r="B10" s="37"/>
      <c r="C10" s="37"/>
      <c r="D10" s="29"/>
      <c r="E10" s="30">
        <v>2</v>
      </c>
      <c r="F10" s="60"/>
      <c r="G10" s="60"/>
    </row>
    <row r="11" spans="1:7" ht="13.5">
      <c r="A11" s="14">
        <v>1</v>
      </c>
      <c r="B11" s="31" t="s">
        <v>33</v>
      </c>
      <c r="C11" s="31" t="s">
        <v>36</v>
      </c>
      <c r="D11" s="31" t="s">
        <v>37</v>
      </c>
      <c r="E11" s="15">
        <v>1</v>
      </c>
      <c r="F11" s="61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39</v>
      </c>
      <c r="D12" s="31" t="s">
        <v>40</v>
      </c>
      <c r="E12" s="15">
        <v>1</v>
      </c>
      <c r="F12" s="61"/>
      <c r="G12" s="61">
        <f>E12*F12</f>
        <v>0</v>
      </c>
    </row>
    <row r="13" spans="1:7" ht="13.5">
      <c r="A13" s="33"/>
      <c r="B13" s="34"/>
      <c r="C13" s="34"/>
      <c r="D13" s="35"/>
      <c r="E13" s="36">
        <v>0</v>
      </c>
      <c r="F13" s="62"/>
      <c r="G13" s="62"/>
    </row>
    <row r="14" spans="1:7" ht="13.5">
      <c r="A14" s="33"/>
      <c r="B14" s="16"/>
      <c r="C14" s="16"/>
      <c r="D14" s="16"/>
      <c r="E14" s="36" t="s">
        <v>16</v>
      </c>
      <c r="F14" s="62"/>
      <c r="G14" s="62"/>
    </row>
    <row r="15" spans="1:7" ht="13.5">
      <c r="A15" s="28" t="s">
        <v>18</v>
      </c>
      <c r="B15" s="37"/>
      <c r="C15" s="37"/>
      <c r="D15" s="29"/>
      <c r="E15" s="30">
        <v>2</v>
      </c>
      <c r="F15" s="60"/>
      <c r="G15" s="60"/>
    </row>
    <row r="16" spans="1:7" ht="27">
      <c r="A16" s="14">
        <v>3</v>
      </c>
      <c r="B16" s="31" t="s">
        <v>46</v>
      </c>
      <c r="C16" s="31" t="s">
        <v>47</v>
      </c>
      <c r="D16" s="31" t="s">
        <v>48</v>
      </c>
      <c r="E16" s="15">
        <v>1</v>
      </c>
      <c r="F16" s="61"/>
      <c r="G16" s="61">
        <f>E16*F16</f>
        <v>0</v>
      </c>
    </row>
    <row r="17" spans="1:7" ht="13.5">
      <c r="A17" s="14">
        <v>4</v>
      </c>
      <c r="B17" s="31" t="s">
        <v>46</v>
      </c>
      <c r="C17" s="31" t="s">
        <v>49</v>
      </c>
      <c r="D17" s="32" t="s">
        <v>50</v>
      </c>
      <c r="E17" s="15">
        <v>1</v>
      </c>
      <c r="F17" s="61"/>
      <c r="G17" s="61">
        <f>E17*F17</f>
        <v>0</v>
      </c>
    </row>
    <row r="18" spans="1:7" ht="13.5">
      <c r="A18" s="33"/>
      <c r="B18" s="34"/>
      <c r="C18" s="34"/>
      <c r="D18" s="35"/>
      <c r="E18" s="36">
        <v>0</v>
      </c>
      <c r="F18" s="62"/>
      <c r="G18" s="62"/>
    </row>
    <row r="19" spans="1:7" ht="13.5">
      <c r="A19" s="33"/>
      <c r="B19" s="16"/>
      <c r="C19" s="16"/>
      <c r="D19" s="17"/>
      <c r="E19" s="36" t="s">
        <v>16</v>
      </c>
      <c r="F19" s="62"/>
      <c r="G19" s="62"/>
    </row>
    <row r="20" spans="1:7" ht="13.5">
      <c r="A20" s="28" t="s">
        <v>24</v>
      </c>
      <c r="B20" s="37"/>
      <c r="C20" s="37"/>
      <c r="D20" s="29"/>
      <c r="E20" s="30">
        <v>232.9</v>
      </c>
      <c r="F20" s="60"/>
      <c r="G20" s="60"/>
    </row>
    <row r="21" spans="1:7" ht="13.5">
      <c r="A21" s="14">
        <v>5</v>
      </c>
      <c r="B21" s="38"/>
      <c r="C21" s="38"/>
      <c r="D21" s="39" t="s">
        <v>25</v>
      </c>
      <c r="E21" s="15" t="s">
        <v>26</v>
      </c>
      <c r="F21" s="63"/>
      <c r="G21" s="61">
        <f>F21</f>
        <v>0</v>
      </c>
    </row>
    <row r="22" spans="1:7" ht="13.5">
      <c r="A22" s="14">
        <v>6</v>
      </c>
      <c r="B22" s="38"/>
      <c r="C22" s="38"/>
      <c r="D22" s="39" t="s">
        <v>28</v>
      </c>
      <c r="E22" s="15" t="s">
        <v>26</v>
      </c>
      <c r="F22" s="63"/>
      <c r="G22" s="61">
        <f t="shared" ref="G22:G23" si="0">F22</f>
        <v>0</v>
      </c>
    </row>
    <row r="23" spans="1:7" ht="13.5">
      <c r="A23" s="14">
        <v>7</v>
      </c>
      <c r="B23" s="38"/>
      <c r="C23" s="38"/>
      <c r="D23" s="39" t="s">
        <v>30</v>
      </c>
      <c r="E23" s="15" t="s">
        <v>26</v>
      </c>
      <c r="F23" s="63"/>
      <c r="G23" s="61">
        <f t="shared" si="0"/>
        <v>0</v>
      </c>
    </row>
    <row r="24" spans="1:7" ht="13.5">
      <c r="A24" s="34"/>
      <c r="B24" s="42"/>
      <c r="C24" s="42"/>
      <c r="D24" s="43" t="s">
        <v>6</v>
      </c>
      <c r="E24" s="19"/>
      <c r="F24" s="64"/>
      <c r="G24" s="64"/>
    </row>
    <row r="25" spans="1:7" ht="14.25" thickBot="1">
      <c r="A25" s="33"/>
      <c r="B25" s="34"/>
      <c r="C25" s="34"/>
      <c r="D25" s="45" t="s">
        <v>271</v>
      </c>
      <c r="E25" s="46"/>
      <c r="F25" s="78" t="s">
        <v>265</v>
      </c>
      <c r="G25" s="76">
        <f>SUM(G11:G23)</f>
        <v>0</v>
      </c>
    </row>
    <row r="26" spans="1:7" ht="15" thickTop="1" thickBot="1">
      <c r="A26" s="33"/>
      <c r="B26" s="34"/>
      <c r="C26" s="34"/>
      <c r="D26" s="45"/>
      <c r="E26" s="46"/>
      <c r="F26" s="78"/>
      <c r="G26" s="76"/>
    </row>
    <row r="27" spans="1:7" ht="15" thickTop="1" thickBot="1">
      <c r="A27" s="33"/>
      <c r="B27" s="34"/>
      <c r="C27" s="34"/>
      <c r="D27" s="45" t="s">
        <v>266</v>
      </c>
      <c r="E27" s="46"/>
      <c r="F27" s="78" t="s">
        <v>265</v>
      </c>
      <c r="G27" s="76"/>
    </row>
    <row r="28" spans="1:7" ht="15" thickTop="1" thickBot="1">
      <c r="D28" s="45" t="s">
        <v>267</v>
      </c>
      <c r="E28" s="46"/>
      <c r="F28" s="78" t="s">
        <v>265</v>
      </c>
      <c r="G28" s="76"/>
    </row>
    <row r="29" spans="1:7" ht="17.25" thickTop="1" thickBot="1">
      <c r="D29" s="45" t="s">
        <v>268</v>
      </c>
      <c r="E29" s="46"/>
      <c r="F29" s="78" t="s">
        <v>265</v>
      </c>
      <c r="G29" s="77"/>
    </row>
    <row r="30" spans="1:7" ht="15" thickTop="1" thickBot="1">
      <c r="D30" s="45" t="s">
        <v>269</v>
      </c>
      <c r="E30" s="46"/>
      <c r="F30" s="78" t="s">
        <v>265</v>
      </c>
      <c r="G30" s="76"/>
    </row>
    <row r="31" spans="1:7" ht="15" thickTop="1" thickBot="1">
      <c r="A31" s="33"/>
      <c r="B31" s="34"/>
      <c r="C31" s="34"/>
      <c r="D31" s="45"/>
      <c r="E31" s="46"/>
      <c r="F31" s="78"/>
      <c r="G31" s="76"/>
    </row>
    <row r="32" spans="1:7" ht="15" thickTop="1" thickBot="1">
      <c r="A32" s="18"/>
      <c r="B32" s="44"/>
      <c r="C32" s="44"/>
      <c r="D32" s="45" t="s">
        <v>270</v>
      </c>
      <c r="E32" s="46"/>
      <c r="F32" s="78" t="s">
        <v>265</v>
      </c>
      <c r="G32" s="76">
        <f>SUM(G25:G30)</f>
        <v>0</v>
      </c>
    </row>
    <row r="33" spans="1:7" ht="14.25" thickTop="1">
      <c r="A33" s="70"/>
      <c r="B33" s="71"/>
      <c r="C33" s="71"/>
      <c r="D33" s="72"/>
      <c r="E33" s="73"/>
      <c r="F33" s="74"/>
      <c r="G33" s="74"/>
    </row>
    <row r="34" spans="1:7" ht="27">
      <c r="A34" s="70"/>
      <c r="B34" s="71"/>
      <c r="C34" s="71"/>
      <c r="D34" s="75" t="s">
        <v>278</v>
      </c>
      <c r="E34" s="73"/>
      <c r="F34" s="74"/>
      <c r="G34" s="74"/>
    </row>
    <row r="35" spans="1:7" ht="13.5">
      <c r="A35" s="40"/>
      <c r="B35" s="40"/>
      <c r="C35" s="40"/>
      <c r="D35" s="41"/>
      <c r="E35" s="19"/>
      <c r="F35" s="64"/>
      <c r="G35" s="64"/>
    </row>
    <row r="36" spans="1:7">
      <c r="A36" s="47"/>
      <c r="B36" s="47"/>
      <c r="C36" s="47"/>
      <c r="D36" s="48"/>
      <c r="E36" s="49" t="s">
        <v>16</v>
      </c>
      <c r="F36" s="66"/>
      <c r="G36" s="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5"/>
  <sheetViews>
    <sheetView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96</v>
      </c>
      <c r="C7" s="21"/>
      <c r="D7" s="21"/>
      <c r="E7" s="22"/>
    </row>
    <row r="8" spans="1:7">
      <c r="A8" s="23" t="s">
        <v>12</v>
      </c>
      <c r="B8" s="24" t="s">
        <v>95</v>
      </c>
      <c r="C8" s="24"/>
      <c r="D8" s="24"/>
      <c r="E8" s="22"/>
    </row>
    <row r="9" spans="1:7" ht="13.5" thickBot="1">
      <c r="A9" s="25" t="s">
        <v>14</v>
      </c>
      <c r="B9" s="26" t="s">
        <v>93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2</v>
      </c>
      <c r="F10" s="57"/>
      <c r="G10" s="57"/>
    </row>
    <row r="11" spans="1:7" ht="13.5">
      <c r="A11" s="14">
        <v>1</v>
      </c>
      <c r="B11" s="31" t="s">
        <v>33</v>
      </c>
      <c r="C11" s="31" t="s">
        <v>36</v>
      </c>
      <c r="D11" s="32" t="s">
        <v>37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39</v>
      </c>
      <c r="D12" s="32" t="s">
        <v>40</v>
      </c>
      <c r="E12" s="15">
        <v>1</v>
      </c>
      <c r="F12" s="58"/>
      <c r="G12" s="61">
        <f>E12*F12</f>
        <v>0</v>
      </c>
    </row>
    <row r="13" spans="1:7" ht="13.5">
      <c r="A13" s="33"/>
      <c r="B13" s="34"/>
      <c r="C13" s="34"/>
      <c r="D13" s="35"/>
      <c r="E13" s="36">
        <v>0</v>
      </c>
      <c r="F13" s="59"/>
      <c r="G13" s="59"/>
    </row>
    <row r="14" spans="1:7" ht="13.5">
      <c r="A14" s="33"/>
      <c r="B14" s="16"/>
      <c r="C14" s="16"/>
      <c r="D14" s="17"/>
      <c r="E14" s="36" t="s">
        <v>16</v>
      </c>
      <c r="F14" s="59"/>
      <c r="G14" s="59"/>
    </row>
    <row r="15" spans="1:7" ht="13.5">
      <c r="A15" s="28" t="s">
        <v>18</v>
      </c>
      <c r="B15" s="37"/>
      <c r="C15" s="37"/>
      <c r="D15" s="29"/>
      <c r="E15" s="30">
        <v>6</v>
      </c>
      <c r="F15" s="57"/>
      <c r="G15" s="57"/>
    </row>
    <row r="16" spans="1:7" ht="13.5">
      <c r="A16" s="14">
        <v>3</v>
      </c>
      <c r="B16" s="31" t="s">
        <v>46</v>
      </c>
      <c r="C16" s="31" t="s">
        <v>97</v>
      </c>
      <c r="D16" s="32" t="s">
        <v>98</v>
      </c>
      <c r="E16" s="15">
        <v>1</v>
      </c>
      <c r="F16" s="58"/>
      <c r="G16" s="61">
        <f>E16*F16</f>
        <v>0</v>
      </c>
    </row>
    <row r="17" spans="1:7" ht="13.5">
      <c r="A17" s="14">
        <v>4</v>
      </c>
      <c r="B17" s="31">
        <v>0</v>
      </c>
      <c r="C17" s="31">
        <v>0</v>
      </c>
      <c r="D17" s="32" t="s">
        <v>99</v>
      </c>
      <c r="E17" s="15">
        <v>1</v>
      </c>
      <c r="F17" s="58"/>
      <c r="G17" s="61">
        <f t="shared" ref="G17:G21" si="0">E17*F17</f>
        <v>0</v>
      </c>
    </row>
    <row r="18" spans="1:7" ht="13.5">
      <c r="A18" s="14">
        <v>5</v>
      </c>
      <c r="B18" s="31">
        <v>0</v>
      </c>
      <c r="C18" s="31">
        <v>0</v>
      </c>
      <c r="D18" s="32" t="s">
        <v>100</v>
      </c>
      <c r="E18" s="15">
        <v>1</v>
      </c>
      <c r="F18" s="58"/>
      <c r="G18" s="61">
        <f t="shared" si="0"/>
        <v>0</v>
      </c>
    </row>
    <row r="19" spans="1:7" ht="13.5">
      <c r="A19" s="14">
        <v>6</v>
      </c>
      <c r="B19" s="31">
        <v>0</v>
      </c>
      <c r="C19" s="31">
        <v>0</v>
      </c>
      <c r="D19" s="32" t="s">
        <v>101</v>
      </c>
      <c r="E19" s="15">
        <v>1</v>
      </c>
      <c r="F19" s="58"/>
      <c r="G19" s="61">
        <f t="shared" si="0"/>
        <v>0</v>
      </c>
    </row>
    <row r="20" spans="1:7" ht="13.5">
      <c r="A20" s="14">
        <v>7</v>
      </c>
      <c r="B20" s="31">
        <v>0</v>
      </c>
      <c r="C20" s="31">
        <v>0</v>
      </c>
      <c r="D20" s="32" t="s">
        <v>102</v>
      </c>
      <c r="E20" s="15">
        <v>1</v>
      </c>
      <c r="F20" s="58"/>
      <c r="G20" s="61">
        <f t="shared" si="0"/>
        <v>0</v>
      </c>
    </row>
    <row r="21" spans="1:7" ht="13.5">
      <c r="A21" s="14">
        <v>8</v>
      </c>
      <c r="B21" s="31" t="s">
        <v>46</v>
      </c>
      <c r="C21" s="31" t="s">
        <v>103</v>
      </c>
      <c r="D21" s="32" t="s">
        <v>104</v>
      </c>
      <c r="E21" s="15">
        <v>1</v>
      </c>
      <c r="F21" s="58"/>
      <c r="G21" s="61">
        <f t="shared" si="0"/>
        <v>0</v>
      </c>
    </row>
    <row r="22" spans="1:7" ht="13.5">
      <c r="A22" s="33"/>
      <c r="B22" s="34"/>
      <c r="C22" s="34"/>
      <c r="D22" s="35"/>
      <c r="E22" s="36">
        <v>0</v>
      </c>
      <c r="F22" s="59"/>
      <c r="G22" s="59"/>
    </row>
    <row r="23" spans="1:7" ht="13.5">
      <c r="A23" s="33"/>
      <c r="B23" s="16"/>
      <c r="C23" s="16"/>
      <c r="D23" s="17"/>
      <c r="E23" s="36" t="s">
        <v>16</v>
      </c>
      <c r="F23" s="59"/>
      <c r="G23" s="59"/>
    </row>
    <row r="24" spans="1:7" ht="13.5">
      <c r="A24" s="28" t="s">
        <v>20</v>
      </c>
      <c r="B24" s="37"/>
      <c r="C24" s="37"/>
      <c r="D24" s="29"/>
      <c r="E24" s="30">
        <v>2</v>
      </c>
      <c r="F24" s="57"/>
      <c r="G24" s="57"/>
    </row>
    <row r="25" spans="1:7" ht="13.5">
      <c r="A25" s="14">
        <v>9</v>
      </c>
      <c r="B25" s="31" t="s">
        <v>46</v>
      </c>
      <c r="C25" s="31" t="s">
        <v>49</v>
      </c>
      <c r="D25" s="32" t="s">
        <v>50</v>
      </c>
      <c r="E25" s="15">
        <v>1</v>
      </c>
      <c r="F25" s="58"/>
      <c r="G25" s="61">
        <f t="shared" ref="G25:G26" si="1">E25*F25</f>
        <v>0</v>
      </c>
    </row>
    <row r="26" spans="1:7" ht="13.5">
      <c r="A26" s="14">
        <v>10</v>
      </c>
      <c r="B26" s="31" t="s">
        <v>46</v>
      </c>
      <c r="C26" s="31" t="s">
        <v>105</v>
      </c>
      <c r="D26" s="32" t="s">
        <v>50</v>
      </c>
      <c r="E26" s="15">
        <v>1</v>
      </c>
      <c r="F26" s="58"/>
      <c r="G26" s="61">
        <f t="shared" si="1"/>
        <v>0</v>
      </c>
    </row>
    <row r="27" spans="1:7" ht="13.5">
      <c r="A27" s="33"/>
      <c r="B27" s="34"/>
      <c r="C27" s="34"/>
      <c r="D27" s="35"/>
      <c r="E27" s="36">
        <v>0</v>
      </c>
      <c r="F27" s="59"/>
      <c r="G27" s="59"/>
    </row>
    <row r="28" spans="1:7" ht="13.5">
      <c r="A28" s="33"/>
      <c r="B28" s="16"/>
      <c r="C28" s="16"/>
      <c r="D28" s="17"/>
      <c r="E28" s="36" t="s">
        <v>16</v>
      </c>
      <c r="F28" s="59"/>
      <c r="G28" s="59"/>
    </row>
    <row r="29" spans="1:7" ht="13.5">
      <c r="A29" s="28" t="s">
        <v>24</v>
      </c>
      <c r="B29" s="37"/>
      <c r="C29" s="37"/>
      <c r="D29" s="29"/>
      <c r="E29" s="30">
        <v>431</v>
      </c>
      <c r="F29" s="57"/>
      <c r="G29" s="57"/>
    </row>
    <row r="30" spans="1:7" ht="13.5">
      <c r="A30" s="14">
        <v>11</v>
      </c>
      <c r="B30" s="38"/>
      <c r="C30" s="38"/>
      <c r="D30" s="39" t="s">
        <v>25</v>
      </c>
      <c r="E30" s="15" t="s">
        <v>26</v>
      </c>
      <c r="F30" s="58"/>
      <c r="G30" s="61">
        <f>F30</f>
        <v>0</v>
      </c>
    </row>
    <row r="31" spans="1:7" ht="13.5">
      <c r="A31" s="14">
        <v>12</v>
      </c>
      <c r="B31" s="38"/>
      <c r="C31" s="38"/>
      <c r="D31" s="39" t="s">
        <v>28</v>
      </c>
      <c r="E31" s="15" t="s">
        <v>26</v>
      </c>
      <c r="F31" s="58"/>
      <c r="G31" s="61">
        <f t="shared" ref="G31" si="2">F31</f>
        <v>0</v>
      </c>
    </row>
    <row r="32" spans="1:7" ht="13.5">
      <c r="A32" s="14">
        <v>13</v>
      </c>
      <c r="B32" s="38"/>
      <c r="C32" s="38"/>
      <c r="D32" s="39" t="s">
        <v>30</v>
      </c>
      <c r="E32" s="15" t="s">
        <v>26</v>
      </c>
      <c r="F32" s="58"/>
      <c r="G32" s="61">
        <f>F32</f>
        <v>0</v>
      </c>
    </row>
    <row r="33" spans="1:7" ht="13.5">
      <c r="A33" s="34"/>
      <c r="B33" s="42"/>
      <c r="C33" s="42"/>
      <c r="D33" s="43" t="s">
        <v>6</v>
      </c>
      <c r="E33" s="19"/>
      <c r="F33" s="64"/>
      <c r="G33" s="64"/>
    </row>
    <row r="34" spans="1:7" ht="14.25" thickBot="1">
      <c r="A34" s="33"/>
      <c r="B34" s="34"/>
      <c r="C34" s="34"/>
      <c r="D34" s="45" t="s">
        <v>271</v>
      </c>
      <c r="E34" s="46"/>
      <c r="F34" s="78" t="s">
        <v>265</v>
      </c>
      <c r="G34" s="76">
        <f>SUM(G11:G32)</f>
        <v>0</v>
      </c>
    </row>
    <row r="35" spans="1:7" ht="15" thickTop="1" thickBot="1">
      <c r="A35" s="33"/>
      <c r="B35" s="34"/>
      <c r="C35" s="34"/>
      <c r="D35" s="45"/>
      <c r="E35" s="46"/>
      <c r="F35" s="78"/>
      <c r="G35" s="76"/>
    </row>
    <row r="36" spans="1:7" ht="15" thickTop="1" thickBot="1">
      <c r="A36" s="33"/>
      <c r="B36" s="34"/>
      <c r="C36" s="34"/>
      <c r="D36" s="45" t="s">
        <v>266</v>
      </c>
      <c r="E36" s="46"/>
      <c r="F36" s="78" t="s">
        <v>265</v>
      </c>
      <c r="G36" s="76"/>
    </row>
    <row r="37" spans="1:7" ht="15" thickTop="1" thickBot="1">
      <c r="D37" s="45" t="s">
        <v>267</v>
      </c>
      <c r="E37" s="46"/>
      <c r="F37" s="78" t="s">
        <v>265</v>
      </c>
      <c r="G37" s="76"/>
    </row>
    <row r="38" spans="1:7" ht="17.25" thickTop="1" thickBot="1">
      <c r="D38" s="45" t="s">
        <v>268</v>
      </c>
      <c r="E38" s="46"/>
      <c r="F38" s="78" t="s">
        <v>265</v>
      </c>
      <c r="G38" s="77"/>
    </row>
    <row r="39" spans="1:7" ht="15" thickTop="1" thickBot="1">
      <c r="D39" s="45" t="s">
        <v>269</v>
      </c>
      <c r="E39" s="46"/>
      <c r="F39" s="78" t="s">
        <v>265</v>
      </c>
      <c r="G39" s="76"/>
    </row>
    <row r="40" spans="1:7" ht="15" thickTop="1" thickBot="1">
      <c r="A40" s="33"/>
      <c r="B40" s="34"/>
      <c r="C40" s="34"/>
      <c r="D40" s="45"/>
      <c r="E40" s="46"/>
      <c r="F40" s="78"/>
      <c r="G40" s="76"/>
    </row>
    <row r="41" spans="1:7" ht="15" thickTop="1" thickBot="1">
      <c r="A41" s="18"/>
      <c r="B41" s="44"/>
      <c r="C41" s="44"/>
      <c r="D41" s="45" t="s">
        <v>270</v>
      </c>
      <c r="E41" s="46"/>
      <c r="F41" s="78" t="s">
        <v>265</v>
      </c>
      <c r="G41" s="76">
        <f>SUM(G34:G39)</f>
        <v>0</v>
      </c>
    </row>
    <row r="42" spans="1:7" ht="14.25" thickTop="1">
      <c r="A42" s="70"/>
      <c r="B42" s="71"/>
      <c r="C42" s="71"/>
      <c r="D42" s="72"/>
      <c r="E42" s="73"/>
      <c r="F42" s="74"/>
      <c r="G42" s="74"/>
    </row>
    <row r="43" spans="1:7" ht="27">
      <c r="A43" s="70"/>
      <c r="B43" s="71"/>
      <c r="C43" s="71"/>
      <c r="D43" s="75" t="s">
        <v>278</v>
      </c>
      <c r="E43" s="73"/>
      <c r="F43" s="74"/>
      <c r="G43" s="74"/>
    </row>
    <row r="44" spans="1:7" ht="13.5">
      <c r="A44" s="40"/>
      <c r="B44" s="40"/>
      <c r="C44" s="40"/>
      <c r="D44" s="41"/>
      <c r="E44" s="19"/>
      <c r="F44" s="64"/>
      <c r="G44" s="64"/>
    </row>
    <row r="45" spans="1:7">
      <c r="A45" s="47"/>
      <c r="B45" s="47"/>
      <c r="C45" s="47"/>
      <c r="D45" s="48"/>
      <c r="E45" s="49" t="s">
        <v>16</v>
      </c>
      <c r="F45" s="66"/>
      <c r="G45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4"/>
  <sheetViews>
    <sheetView topLeftCell="A4"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106</v>
      </c>
      <c r="C7" s="21"/>
      <c r="D7" s="21"/>
      <c r="E7" s="22"/>
    </row>
    <row r="8" spans="1:7">
      <c r="A8" s="23" t="s">
        <v>12</v>
      </c>
      <c r="B8" s="24" t="s">
        <v>95</v>
      </c>
      <c r="C8" s="24"/>
      <c r="D8" s="24"/>
      <c r="E8" s="22"/>
    </row>
    <row r="9" spans="1:7" ht="13.5" thickBot="1">
      <c r="A9" s="25" t="s">
        <v>14</v>
      </c>
      <c r="B9" s="26" t="s">
        <v>93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2</v>
      </c>
      <c r="F10" s="57"/>
      <c r="G10" s="57"/>
    </row>
    <row r="11" spans="1:7" ht="13.5">
      <c r="A11" s="14">
        <v>1</v>
      </c>
      <c r="B11" s="31" t="s">
        <v>33</v>
      </c>
      <c r="C11" s="31" t="s">
        <v>36</v>
      </c>
      <c r="D11" s="32" t="s">
        <v>37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39</v>
      </c>
      <c r="D12" s="32" t="s">
        <v>40</v>
      </c>
      <c r="E12" s="15">
        <v>1</v>
      </c>
      <c r="F12" s="58"/>
      <c r="G12" s="61">
        <f>E12*F12</f>
        <v>0</v>
      </c>
    </row>
    <row r="13" spans="1:7" ht="13.5">
      <c r="A13" s="33"/>
      <c r="B13" s="34"/>
      <c r="C13" s="34"/>
      <c r="D13" s="35"/>
      <c r="E13" s="36">
        <v>0</v>
      </c>
      <c r="F13" s="59"/>
      <c r="G13" s="59"/>
    </row>
    <row r="14" spans="1:7" ht="13.5">
      <c r="A14" s="33"/>
      <c r="B14" s="16"/>
      <c r="C14" s="16"/>
      <c r="D14" s="17"/>
      <c r="E14" s="36" t="s">
        <v>16</v>
      </c>
      <c r="F14" s="59"/>
      <c r="G14" s="59"/>
    </row>
    <row r="15" spans="1:7" ht="13.5">
      <c r="A15" s="28" t="s">
        <v>18</v>
      </c>
      <c r="B15" s="37"/>
      <c r="C15" s="37"/>
      <c r="D15" s="29"/>
      <c r="E15" s="30">
        <v>6</v>
      </c>
      <c r="F15" s="57"/>
      <c r="G15" s="57"/>
    </row>
    <row r="16" spans="1:7" ht="13.5">
      <c r="A16" s="14">
        <v>3</v>
      </c>
      <c r="B16" s="31" t="s">
        <v>46</v>
      </c>
      <c r="C16" s="31" t="s">
        <v>97</v>
      </c>
      <c r="D16" s="32" t="s">
        <v>98</v>
      </c>
      <c r="E16" s="15">
        <v>1</v>
      </c>
      <c r="F16" s="58"/>
      <c r="G16" s="61">
        <f>E16*F16</f>
        <v>0</v>
      </c>
    </row>
    <row r="17" spans="1:7" ht="13.5">
      <c r="A17" s="14">
        <v>4</v>
      </c>
      <c r="B17" s="31">
        <v>0</v>
      </c>
      <c r="C17" s="31">
        <v>0</v>
      </c>
      <c r="D17" s="32" t="s">
        <v>99</v>
      </c>
      <c r="E17" s="15">
        <v>1</v>
      </c>
      <c r="F17" s="58"/>
      <c r="G17" s="61">
        <f t="shared" ref="G17:G21" si="0">E17*F17</f>
        <v>0</v>
      </c>
    </row>
    <row r="18" spans="1:7" ht="13.5">
      <c r="A18" s="14">
        <v>5</v>
      </c>
      <c r="B18" s="31">
        <v>0</v>
      </c>
      <c r="C18" s="31">
        <v>0</v>
      </c>
      <c r="D18" s="32" t="s">
        <v>100</v>
      </c>
      <c r="E18" s="15">
        <v>1</v>
      </c>
      <c r="F18" s="58"/>
      <c r="G18" s="61">
        <f t="shared" si="0"/>
        <v>0</v>
      </c>
    </row>
    <row r="19" spans="1:7" ht="13.5">
      <c r="A19" s="14">
        <v>6</v>
      </c>
      <c r="B19" s="31">
        <v>0</v>
      </c>
      <c r="C19" s="31">
        <v>0</v>
      </c>
      <c r="D19" s="32" t="s">
        <v>101</v>
      </c>
      <c r="E19" s="15">
        <v>1</v>
      </c>
      <c r="F19" s="58"/>
      <c r="G19" s="61">
        <f t="shared" si="0"/>
        <v>0</v>
      </c>
    </row>
    <row r="20" spans="1:7" ht="13.5">
      <c r="A20" s="14">
        <v>7</v>
      </c>
      <c r="B20" s="31">
        <v>0</v>
      </c>
      <c r="C20" s="31">
        <v>0</v>
      </c>
      <c r="D20" s="32" t="s">
        <v>102</v>
      </c>
      <c r="E20" s="15">
        <v>1</v>
      </c>
      <c r="F20" s="58"/>
      <c r="G20" s="61">
        <f t="shared" si="0"/>
        <v>0</v>
      </c>
    </row>
    <row r="21" spans="1:7" ht="13.5">
      <c r="A21" s="14">
        <v>8</v>
      </c>
      <c r="B21" s="31" t="s">
        <v>46</v>
      </c>
      <c r="C21" s="31" t="s">
        <v>103</v>
      </c>
      <c r="D21" s="32" t="s">
        <v>104</v>
      </c>
      <c r="E21" s="15">
        <v>1</v>
      </c>
      <c r="F21" s="58"/>
      <c r="G21" s="61">
        <f t="shared" si="0"/>
        <v>0</v>
      </c>
    </row>
    <row r="22" spans="1:7" ht="13.5">
      <c r="A22" s="33"/>
      <c r="B22" s="34"/>
      <c r="C22" s="34"/>
      <c r="D22" s="35"/>
      <c r="E22" s="36">
        <v>0</v>
      </c>
      <c r="F22" s="59"/>
      <c r="G22" s="59"/>
    </row>
    <row r="23" spans="1:7" ht="13.5">
      <c r="A23" s="33"/>
      <c r="B23" s="16"/>
      <c r="C23" s="16"/>
      <c r="D23" s="17"/>
      <c r="E23" s="36" t="s">
        <v>16</v>
      </c>
      <c r="F23" s="59"/>
      <c r="G23" s="59"/>
    </row>
    <row r="24" spans="1:7" ht="13.5">
      <c r="A24" s="28" t="s">
        <v>20</v>
      </c>
      <c r="B24" s="37"/>
      <c r="C24" s="37"/>
      <c r="D24" s="29"/>
      <c r="E24" s="30">
        <v>2</v>
      </c>
      <c r="F24" s="57"/>
      <c r="G24" s="57"/>
    </row>
    <row r="25" spans="1:7" ht="13.5">
      <c r="A25" s="14">
        <v>9</v>
      </c>
      <c r="B25" s="31" t="s">
        <v>46</v>
      </c>
      <c r="C25" s="31" t="s">
        <v>49</v>
      </c>
      <c r="D25" s="32" t="s">
        <v>50</v>
      </c>
      <c r="E25" s="15">
        <v>1</v>
      </c>
      <c r="F25" s="58"/>
      <c r="G25" s="61">
        <f t="shared" ref="G25:G26" si="1">E25*F25</f>
        <v>0</v>
      </c>
    </row>
    <row r="26" spans="1:7" ht="13.5">
      <c r="A26" s="14">
        <v>10</v>
      </c>
      <c r="B26" s="31" t="s">
        <v>46</v>
      </c>
      <c r="C26" s="31" t="s">
        <v>105</v>
      </c>
      <c r="D26" s="32" t="s">
        <v>50</v>
      </c>
      <c r="E26" s="15">
        <v>1</v>
      </c>
      <c r="F26" s="58"/>
      <c r="G26" s="61">
        <f t="shared" si="1"/>
        <v>0</v>
      </c>
    </row>
    <row r="27" spans="1:7" ht="13.5">
      <c r="A27" s="33"/>
      <c r="B27" s="16"/>
      <c r="C27" s="16"/>
      <c r="D27" s="17"/>
      <c r="E27" s="36" t="s">
        <v>16</v>
      </c>
      <c r="F27" s="59"/>
      <c r="G27" s="59"/>
    </row>
    <row r="28" spans="1:7" ht="13.5">
      <c r="A28" s="28" t="s">
        <v>24</v>
      </c>
      <c r="B28" s="37"/>
      <c r="C28" s="37"/>
      <c r="D28" s="29"/>
      <c r="E28" s="30">
        <v>431</v>
      </c>
      <c r="F28" s="57"/>
      <c r="G28" s="57"/>
    </row>
    <row r="29" spans="1:7" ht="13.5">
      <c r="A29" s="14">
        <v>11</v>
      </c>
      <c r="B29" s="38"/>
      <c r="C29" s="38"/>
      <c r="D29" s="39" t="s">
        <v>25</v>
      </c>
      <c r="E29" s="15" t="s">
        <v>26</v>
      </c>
      <c r="F29" s="58"/>
      <c r="G29" s="61">
        <f>F29</f>
        <v>0</v>
      </c>
    </row>
    <row r="30" spans="1:7" ht="13.5">
      <c r="A30" s="14">
        <v>12</v>
      </c>
      <c r="B30" s="38"/>
      <c r="C30" s="38"/>
      <c r="D30" s="39" t="s">
        <v>28</v>
      </c>
      <c r="E30" s="15" t="s">
        <v>26</v>
      </c>
      <c r="F30" s="58"/>
      <c r="G30" s="61">
        <f t="shared" ref="G30:G31" si="2">F30</f>
        <v>0</v>
      </c>
    </row>
    <row r="31" spans="1:7" ht="13.5">
      <c r="A31" s="14">
        <v>13</v>
      </c>
      <c r="B31" s="38"/>
      <c r="C31" s="38"/>
      <c r="D31" s="39" t="s">
        <v>30</v>
      </c>
      <c r="E31" s="15" t="s">
        <v>26</v>
      </c>
      <c r="F31" s="58"/>
      <c r="G31" s="61">
        <f t="shared" si="2"/>
        <v>0</v>
      </c>
    </row>
    <row r="32" spans="1:7" ht="13.5">
      <c r="A32" s="34"/>
      <c r="B32" s="42"/>
      <c r="C32" s="42"/>
      <c r="D32" s="43" t="s">
        <v>6</v>
      </c>
      <c r="E32" s="19"/>
      <c r="F32" s="64"/>
      <c r="G32" s="64"/>
    </row>
    <row r="33" spans="1:7" ht="14.25" thickBot="1">
      <c r="A33" s="33"/>
      <c r="B33" s="34"/>
      <c r="C33" s="34"/>
      <c r="D33" s="45" t="s">
        <v>271</v>
      </c>
      <c r="E33" s="46"/>
      <c r="F33" s="78" t="s">
        <v>265</v>
      </c>
      <c r="G33" s="76">
        <f>SUM(G11:G31)</f>
        <v>0</v>
      </c>
    </row>
    <row r="34" spans="1:7" ht="15" thickTop="1" thickBot="1">
      <c r="A34" s="33"/>
      <c r="B34" s="34"/>
      <c r="C34" s="34"/>
      <c r="D34" s="45"/>
      <c r="E34" s="46"/>
      <c r="F34" s="78"/>
      <c r="G34" s="76"/>
    </row>
    <row r="35" spans="1:7" ht="15" thickTop="1" thickBot="1">
      <c r="A35" s="33"/>
      <c r="B35" s="34"/>
      <c r="C35" s="34"/>
      <c r="D35" s="45" t="s">
        <v>266</v>
      </c>
      <c r="E35" s="46"/>
      <c r="F35" s="78" t="s">
        <v>265</v>
      </c>
      <c r="G35" s="76"/>
    </row>
    <row r="36" spans="1:7" ht="15" thickTop="1" thickBot="1">
      <c r="D36" s="45" t="s">
        <v>267</v>
      </c>
      <c r="E36" s="46"/>
      <c r="F36" s="78" t="s">
        <v>265</v>
      </c>
      <c r="G36" s="76"/>
    </row>
    <row r="37" spans="1:7" ht="17.25" thickTop="1" thickBot="1">
      <c r="D37" s="45" t="s">
        <v>268</v>
      </c>
      <c r="E37" s="46"/>
      <c r="F37" s="78" t="s">
        <v>265</v>
      </c>
      <c r="G37" s="77"/>
    </row>
    <row r="38" spans="1:7" ht="15" thickTop="1" thickBot="1">
      <c r="D38" s="45" t="s">
        <v>269</v>
      </c>
      <c r="E38" s="46"/>
      <c r="F38" s="78" t="s">
        <v>265</v>
      </c>
      <c r="G38" s="76"/>
    </row>
    <row r="39" spans="1:7" ht="15" thickTop="1" thickBot="1">
      <c r="A39" s="33"/>
      <c r="B39" s="34"/>
      <c r="C39" s="34"/>
      <c r="D39" s="45"/>
      <c r="E39" s="46"/>
      <c r="F39" s="78"/>
      <c r="G39" s="76"/>
    </row>
    <row r="40" spans="1:7" ht="15" thickTop="1" thickBot="1">
      <c r="A40" s="18"/>
      <c r="B40" s="44"/>
      <c r="C40" s="44"/>
      <c r="D40" s="45" t="s">
        <v>270</v>
      </c>
      <c r="E40" s="46"/>
      <c r="F40" s="78" t="s">
        <v>265</v>
      </c>
      <c r="G40" s="76">
        <f>SUM(G33:G38)</f>
        <v>0</v>
      </c>
    </row>
    <row r="41" spans="1:7" ht="14.25" thickTop="1">
      <c r="A41" s="70"/>
      <c r="B41" s="71"/>
      <c r="C41" s="71"/>
      <c r="D41" s="72"/>
      <c r="E41" s="73"/>
      <c r="F41" s="74"/>
      <c r="G41" s="74"/>
    </row>
    <row r="42" spans="1:7" ht="27">
      <c r="A42" s="70"/>
      <c r="B42" s="71"/>
      <c r="C42" s="71"/>
      <c r="D42" s="75" t="s">
        <v>278</v>
      </c>
      <c r="E42" s="73"/>
      <c r="F42" s="74"/>
      <c r="G42" s="74"/>
    </row>
    <row r="43" spans="1:7" ht="13.5">
      <c r="A43" s="40"/>
      <c r="B43" s="40"/>
      <c r="C43" s="40"/>
      <c r="D43" s="41"/>
      <c r="E43" s="19"/>
      <c r="F43" s="64"/>
      <c r="G43" s="64"/>
    </row>
    <row r="44" spans="1:7">
      <c r="A44" s="47"/>
      <c r="B44" s="47"/>
      <c r="C44" s="47"/>
      <c r="D44" s="48"/>
      <c r="E44" s="49" t="s">
        <v>16</v>
      </c>
      <c r="F44" s="66"/>
      <c r="G44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51"/>
  <sheetViews>
    <sheetView topLeftCell="A2"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 hidden="1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107</v>
      </c>
      <c r="C7" s="21"/>
      <c r="D7" s="21"/>
      <c r="E7" s="22"/>
    </row>
    <row r="8" spans="1:7">
      <c r="A8" s="23" t="s">
        <v>12</v>
      </c>
      <c r="B8" s="24" t="s">
        <v>108</v>
      </c>
      <c r="C8" s="24"/>
      <c r="D8" s="24"/>
      <c r="E8" s="22"/>
    </row>
    <row r="9" spans="1:7" ht="13.5" thickBot="1">
      <c r="A9" s="25" t="s">
        <v>14</v>
      </c>
      <c r="B9" s="26" t="s">
        <v>109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2</v>
      </c>
      <c r="F10" s="60"/>
      <c r="G10" s="60"/>
    </row>
    <row r="11" spans="1:7" ht="13.5">
      <c r="A11" s="14">
        <v>1</v>
      </c>
      <c r="B11" s="31" t="s">
        <v>33</v>
      </c>
      <c r="C11" s="31" t="s">
        <v>110</v>
      </c>
      <c r="D11" s="31" t="s">
        <v>111</v>
      </c>
      <c r="E11" s="15">
        <v>1</v>
      </c>
      <c r="F11" s="58"/>
      <c r="G11" s="61">
        <f>E11*F11</f>
        <v>0</v>
      </c>
    </row>
    <row r="12" spans="1:7" ht="13.5">
      <c r="A12" s="14">
        <v>2</v>
      </c>
      <c r="B12" s="31" t="s">
        <v>38</v>
      </c>
      <c r="C12" s="31" t="s">
        <v>39</v>
      </c>
      <c r="D12" s="31" t="s">
        <v>40</v>
      </c>
      <c r="E12" s="15">
        <v>1</v>
      </c>
      <c r="F12" s="58"/>
      <c r="G12" s="61">
        <f t="shared" ref="G12:G29" si="0">E12*F12</f>
        <v>0</v>
      </c>
    </row>
    <row r="13" spans="1:7" ht="13.5">
      <c r="A13" s="33"/>
      <c r="B13" s="34"/>
      <c r="C13" s="34"/>
      <c r="D13" s="35"/>
      <c r="E13" s="36">
        <v>0</v>
      </c>
      <c r="F13" s="59"/>
      <c r="G13" s="61"/>
    </row>
    <row r="14" spans="1:7" ht="13.5">
      <c r="A14" s="33"/>
      <c r="B14" s="16"/>
      <c r="C14" s="16"/>
      <c r="D14" s="16"/>
      <c r="E14" s="36" t="s">
        <v>16</v>
      </c>
      <c r="F14" s="59"/>
      <c r="G14" s="61"/>
    </row>
    <row r="15" spans="1:7" ht="13.5">
      <c r="A15" s="28" t="s">
        <v>18</v>
      </c>
      <c r="B15" s="37"/>
      <c r="C15" s="37"/>
      <c r="D15" s="29"/>
      <c r="E15" s="30">
        <v>8</v>
      </c>
      <c r="F15" s="57"/>
      <c r="G15" s="60"/>
    </row>
    <row r="16" spans="1:7" ht="13.5">
      <c r="A16" s="14">
        <v>3</v>
      </c>
      <c r="B16" s="31" t="s">
        <v>274</v>
      </c>
      <c r="C16" s="31" t="s">
        <v>275</v>
      </c>
      <c r="D16" s="31" t="s">
        <v>68</v>
      </c>
      <c r="E16" s="15">
        <v>1</v>
      </c>
      <c r="F16" s="58"/>
      <c r="G16" s="61">
        <f>E16*F16</f>
        <v>0</v>
      </c>
    </row>
    <row r="17" spans="1:7" ht="13.5">
      <c r="A17" s="14">
        <v>4</v>
      </c>
      <c r="B17" s="31" t="s">
        <v>67</v>
      </c>
      <c r="C17" s="31" t="s">
        <v>112</v>
      </c>
      <c r="D17" s="31" t="s">
        <v>113</v>
      </c>
      <c r="E17" s="15">
        <v>1</v>
      </c>
      <c r="F17" s="58"/>
      <c r="G17" s="61">
        <f t="shared" si="0"/>
        <v>0</v>
      </c>
    </row>
    <row r="18" spans="1:7" ht="13.5">
      <c r="A18" s="14">
        <v>5</v>
      </c>
      <c r="B18" s="31" t="s">
        <v>114</v>
      </c>
      <c r="C18" s="31" t="s">
        <v>115</v>
      </c>
      <c r="D18" s="31" t="s">
        <v>116</v>
      </c>
      <c r="E18" s="15">
        <v>1</v>
      </c>
      <c r="F18" s="58"/>
      <c r="G18" s="61">
        <f t="shared" si="0"/>
        <v>0</v>
      </c>
    </row>
    <row r="19" spans="1:7" ht="13.5">
      <c r="A19" s="14">
        <v>6</v>
      </c>
      <c r="B19" s="31" t="s">
        <v>117</v>
      </c>
      <c r="C19" s="31" t="s">
        <v>118</v>
      </c>
      <c r="D19" s="31" t="s">
        <v>119</v>
      </c>
      <c r="E19" s="15">
        <v>1</v>
      </c>
      <c r="F19" s="58"/>
      <c r="G19" s="61">
        <f t="shared" si="0"/>
        <v>0</v>
      </c>
    </row>
    <row r="20" spans="1:7" ht="13.5">
      <c r="A20" s="14">
        <v>7</v>
      </c>
      <c r="B20" s="31" t="s">
        <v>6</v>
      </c>
      <c r="C20" s="31" t="s">
        <v>6</v>
      </c>
      <c r="D20" s="31" t="s">
        <v>120</v>
      </c>
      <c r="E20" s="15">
        <v>1</v>
      </c>
      <c r="F20" s="58"/>
      <c r="G20" s="61">
        <f t="shared" si="0"/>
        <v>0</v>
      </c>
    </row>
    <row r="21" spans="1:7" ht="13.5">
      <c r="A21" s="14">
        <v>8</v>
      </c>
      <c r="B21" s="31" t="s">
        <v>6</v>
      </c>
      <c r="C21" s="31" t="s">
        <v>6</v>
      </c>
      <c r="D21" s="31" t="s">
        <v>121</v>
      </c>
      <c r="E21" s="15">
        <v>1</v>
      </c>
      <c r="F21" s="58"/>
      <c r="G21" s="61">
        <f t="shared" si="0"/>
        <v>0</v>
      </c>
    </row>
    <row r="22" spans="1:7" ht="13.5">
      <c r="A22" s="14">
        <v>9</v>
      </c>
      <c r="B22" s="31" t="s">
        <v>6</v>
      </c>
      <c r="C22" s="31" t="s">
        <v>6</v>
      </c>
      <c r="D22" s="31" t="s">
        <v>122</v>
      </c>
      <c r="E22" s="15">
        <v>1</v>
      </c>
      <c r="F22" s="58"/>
      <c r="G22" s="61">
        <f t="shared" si="0"/>
        <v>0</v>
      </c>
    </row>
    <row r="23" spans="1:7" ht="13.5">
      <c r="A23" s="14">
        <v>10</v>
      </c>
      <c r="B23" s="31" t="s">
        <v>6</v>
      </c>
      <c r="C23" s="31" t="s">
        <v>6</v>
      </c>
      <c r="D23" s="31" t="s">
        <v>123</v>
      </c>
      <c r="E23" s="15">
        <v>1</v>
      </c>
      <c r="F23" s="58"/>
      <c r="G23" s="61">
        <f t="shared" si="0"/>
        <v>0</v>
      </c>
    </row>
    <row r="24" spans="1:7" ht="13.5">
      <c r="A24" s="33"/>
      <c r="B24" s="34"/>
      <c r="C24" s="34"/>
      <c r="D24" s="35"/>
      <c r="E24" s="36">
        <v>0</v>
      </c>
      <c r="F24" s="59"/>
      <c r="G24" s="61"/>
    </row>
    <row r="25" spans="1:7" ht="13.5">
      <c r="A25" s="33"/>
      <c r="B25" s="16"/>
      <c r="C25" s="16"/>
      <c r="D25" s="16"/>
      <c r="E25" s="36" t="s">
        <v>16</v>
      </c>
      <c r="F25" s="59"/>
      <c r="G25" s="61"/>
    </row>
    <row r="26" spans="1:7" ht="13.5">
      <c r="A26" s="28" t="s">
        <v>20</v>
      </c>
      <c r="B26" s="37"/>
      <c r="C26" s="37"/>
      <c r="D26" s="29"/>
      <c r="E26" s="30">
        <v>3</v>
      </c>
      <c r="F26" s="57"/>
      <c r="G26" s="60"/>
    </row>
    <row r="27" spans="1:7" ht="13.5">
      <c r="A27" s="14">
        <v>11</v>
      </c>
      <c r="B27" s="31" t="s">
        <v>46</v>
      </c>
      <c r="C27" s="31" t="s">
        <v>124</v>
      </c>
      <c r="D27" s="31" t="s">
        <v>125</v>
      </c>
      <c r="E27" s="15">
        <v>1</v>
      </c>
      <c r="F27" s="58"/>
      <c r="G27" s="61">
        <f>E27*F27</f>
        <v>0</v>
      </c>
    </row>
    <row r="28" spans="1:7" ht="27">
      <c r="A28" s="14">
        <v>12</v>
      </c>
      <c r="B28" s="31" t="s">
        <v>46</v>
      </c>
      <c r="C28" s="31" t="s">
        <v>47</v>
      </c>
      <c r="D28" s="31" t="s">
        <v>48</v>
      </c>
      <c r="E28" s="15">
        <v>1</v>
      </c>
      <c r="F28" s="58"/>
      <c r="G28" s="61">
        <f t="shared" si="0"/>
        <v>0</v>
      </c>
    </row>
    <row r="29" spans="1:7" ht="13.5">
      <c r="A29" s="14">
        <v>13</v>
      </c>
      <c r="B29" s="31" t="s">
        <v>46</v>
      </c>
      <c r="C29" s="31" t="s">
        <v>49</v>
      </c>
      <c r="D29" s="32" t="s">
        <v>50</v>
      </c>
      <c r="E29" s="15">
        <v>1</v>
      </c>
      <c r="F29" s="58"/>
      <c r="G29" s="61">
        <f t="shared" si="0"/>
        <v>0</v>
      </c>
    </row>
    <row r="30" spans="1:7" ht="13.5">
      <c r="A30" s="33"/>
      <c r="B30" s="34"/>
      <c r="C30" s="34"/>
      <c r="D30" s="35"/>
      <c r="E30" s="36">
        <v>0</v>
      </c>
      <c r="F30" s="59"/>
      <c r="G30" s="61"/>
    </row>
    <row r="31" spans="1:7" ht="13.5">
      <c r="A31" s="33"/>
      <c r="B31" s="16"/>
      <c r="C31" s="16"/>
      <c r="D31" s="17"/>
      <c r="E31" s="36" t="s">
        <v>16</v>
      </c>
      <c r="F31" s="59"/>
      <c r="G31" s="61"/>
    </row>
    <row r="32" spans="1:7" ht="13.5">
      <c r="A32" s="28" t="s">
        <v>24</v>
      </c>
      <c r="B32" s="37"/>
      <c r="C32" s="37"/>
      <c r="D32" s="29"/>
      <c r="E32" s="30">
        <v>487.89949999999999</v>
      </c>
      <c r="F32" s="57"/>
      <c r="G32" s="60"/>
    </row>
    <row r="33" spans="1:7" ht="13.5">
      <c r="A33" s="14">
        <v>14</v>
      </c>
      <c r="B33" s="31" t="s">
        <v>46</v>
      </c>
      <c r="C33" s="31" t="s">
        <v>126</v>
      </c>
      <c r="D33" s="32" t="s">
        <v>126</v>
      </c>
      <c r="E33" s="15">
        <v>1</v>
      </c>
      <c r="F33" s="58"/>
      <c r="G33" s="61">
        <f>E33*F33</f>
        <v>0</v>
      </c>
    </row>
    <row r="34" spans="1:7" ht="13.5">
      <c r="A34" s="14">
        <v>15</v>
      </c>
      <c r="B34" s="38"/>
      <c r="C34" s="38"/>
      <c r="D34" s="39" t="s">
        <v>25</v>
      </c>
      <c r="E34" s="15" t="s">
        <v>26</v>
      </c>
      <c r="F34" s="58"/>
      <c r="G34" s="61">
        <f>F34</f>
        <v>0</v>
      </c>
    </row>
    <row r="35" spans="1:7" ht="13.5">
      <c r="A35" s="14">
        <v>16</v>
      </c>
      <c r="B35" s="38"/>
      <c r="C35" s="38"/>
      <c r="D35" s="39" t="s">
        <v>27</v>
      </c>
      <c r="E35" s="15" t="s">
        <v>26</v>
      </c>
      <c r="F35" s="58"/>
      <c r="G35" s="61">
        <f t="shared" ref="G35:G37" si="1">F35</f>
        <v>0</v>
      </c>
    </row>
    <row r="36" spans="1:7" ht="13.5">
      <c r="A36" s="14">
        <v>17</v>
      </c>
      <c r="B36" s="38"/>
      <c r="C36" s="38"/>
      <c r="D36" s="39" t="s">
        <v>28</v>
      </c>
      <c r="E36" s="15" t="s">
        <v>26</v>
      </c>
      <c r="F36" s="58"/>
      <c r="G36" s="61">
        <f t="shared" si="1"/>
        <v>0</v>
      </c>
    </row>
    <row r="37" spans="1:7" ht="13.5">
      <c r="A37" s="14">
        <v>18</v>
      </c>
      <c r="B37" s="38"/>
      <c r="C37" s="38"/>
      <c r="D37" s="39" t="s">
        <v>29</v>
      </c>
      <c r="E37" s="15" t="s">
        <v>26</v>
      </c>
      <c r="F37" s="58"/>
      <c r="G37" s="61">
        <f t="shared" si="1"/>
        <v>0</v>
      </c>
    </row>
    <row r="38" spans="1:7" ht="13.5">
      <c r="A38" s="14">
        <v>19</v>
      </c>
      <c r="B38" s="38"/>
      <c r="C38" s="38"/>
      <c r="D38" s="39" t="s">
        <v>30</v>
      </c>
      <c r="E38" s="15" t="s">
        <v>26</v>
      </c>
      <c r="F38" s="58"/>
      <c r="G38" s="61">
        <f>F38</f>
        <v>0</v>
      </c>
    </row>
    <row r="39" spans="1:7" ht="13.5">
      <c r="A39" s="33"/>
      <c r="B39" s="34"/>
      <c r="C39" s="34"/>
      <c r="D39" s="35"/>
      <c r="E39" s="36">
        <v>0</v>
      </c>
      <c r="F39" s="59"/>
      <c r="G39" s="59"/>
    </row>
    <row r="40" spans="1:7" ht="14.25" thickBot="1">
      <c r="A40" s="33"/>
      <c r="B40" s="34"/>
      <c r="C40" s="34"/>
      <c r="D40" s="45" t="s">
        <v>271</v>
      </c>
      <c r="E40" s="46"/>
      <c r="F40" s="78" t="s">
        <v>265</v>
      </c>
      <c r="G40" s="76">
        <f>SUM(G11:G38)</f>
        <v>0</v>
      </c>
    </row>
    <row r="41" spans="1:7" ht="15" thickTop="1" thickBot="1">
      <c r="A41" s="33"/>
      <c r="B41" s="34"/>
      <c r="C41" s="34"/>
      <c r="D41" s="45"/>
      <c r="E41" s="46"/>
      <c r="F41" s="78"/>
      <c r="G41" s="76"/>
    </row>
    <row r="42" spans="1:7" ht="15" thickTop="1" thickBot="1">
      <c r="A42" s="33"/>
      <c r="B42" s="34"/>
      <c r="C42" s="34"/>
      <c r="D42" s="45" t="s">
        <v>266</v>
      </c>
      <c r="E42" s="46"/>
      <c r="F42" s="78" t="s">
        <v>265</v>
      </c>
      <c r="G42" s="76"/>
    </row>
    <row r="43" spans="1:7" ht="15" thickTop="1" thickBot="1">
      <c r="D43" s="45" t="s">
        <v>267</v>
      </c>
      <c r="E43" s="46"/>
      <c r="F43" s="78" t="s">
        <v>265</v>
      </c>
      <c r="G43" s="76"/>
    </row>
    <row r="44" spans="1:7" ht="17.25" thickTop="1" thickBot="1">
      <c r="D44" s="45" t="s">
        <v>268</v>
      </c>
      <c r="E44" s="46"/>
      <c r="F44" s="78" t="s">
        <v>265</v>
      </c>
      <c r="G44" s="77"/>
    </row>
    <row r="45" spans="1:7" ht="15" thickTop="1" thickBot="1">
      <c r="D45" s="45" t="s">
        <v>269</v>
      </c>
      <c r="E45" s="46"/>
      <c r="F45" s="78" t="s">
        <v>265</v>
      </c>
      <c r="G45" s="76"/>
    </row>
    <row r="46" spans="1:7" ht="15" thickTop="1" thickBot="1">
      <c r="A46" s="33"/>
      <c r="B46" s="34"/>
      <c r="C46" s="34"/>
      <c r="D46" s="45"/>
      <c r="E46" s="46"/>
      <c r="F46" s="78"/>
      <c r="G46" s="76"/>
    </row>
    <row r="47" spans="1:7" ht="15" thickTop="1" thickBot="1">
      <c r="A47" s="18"/>
      <c r="B47" s="44"/>
      <c r="C47" s="44"/>
      <c r="D47" s="45" t="s">
        <v>270</v>
      </c>
      <c r="E47" s="46"/>
      <c r="F47" s="78" t="s">
        <v>265</v>
      </c>
      <c r="G47" s="76">
        <f>SUM(G40:G45)</f>
        <v>0</v>
      </c>
    </row>
    <row r="48" spans="1:7" ht="14.25" thickTop="1">
      <c r="A48" s="70"/>
      <c r="B48" s="71"/>
      <c r="C48" s="71"/>
      <c r="D48" s="72"/>
      <c r="E48" s="73"/>
      <c r="F48" s="74"/>
      <c r="G48" s="74"/>
    </row>
    <row r="49" spans="1:7" ht="27">
      <c r="A49" s="70"/>
      <c r="B49" s="71"/>
      <c r="C49" s="71"/>
      <c r="D49" s="75" t="s">
        <v>278</v>
      </c>
      <c r="E49" s="73"/>
      <c r="F49" s="74"/>
      <c r="G49" s="74"/>
    </row>
    <row r="50" spans="1:7" ht="13.5">
      <c r="A50" s="40"/>
      <c r="B50" s="40"/>
      <c r="C50" s="40"/>
      <c r="D50" s="41"/>
      <c r="E50" s="19"/>
      <c r="F50" s="64"/>
      <c r="G50" s="64"/>
    </row>
    <row r="51" spans="1:7">
      <c r="A51" s="47"/>
      <c r="B51" s="47"/>
      <c r="C51" s="47"/>
      <c r="D51" s="48"/>
      <c r="E51" s="49" t="s">
        <v>16</v>
      </c>
      <c r="F51" s="66"/>
      <c r="G51" s="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97"/>
  <sheetViews>
    <sheetView topLeftCell="A34" workbookViewId="0">
      <selection activeCell="C52" sqref="C52"/>
    </sheetView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127</v>
      </c>
      <c r="C7" s="21"/>
      <c r="D7" s="21"/>
      <c r="E7" s="22"/>
    </row>
    <row r="8" spans="1:7">
      <c r="A8" s="23" t="s">
        <v>12</v>
      </c>
      <c r="B8" s="24" t="s">
        <v>128</v>
      </c>
      <c r="C8" s="24"/>
      <c r="D8" s="24"/>
      <c r="E8" s="22"/>
    </row>
    <row r="9" spans="1:7" ht="13.5" thickBot="1">
      <c r="A9" s="25" t="s">
        <v>14</v>
      </c>
      <c r="B9" s="26" t="s">
        <v>129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7</v>
      </c>
      <c r="F10" s="57"/>
      <c r="G10" s="57"/>
    </row>
    <row r="11" spans="1:7" ht="13.5">
      <c r="A11" s="14">
        <v>1</v>
      </c>
      <c r="B11" s="31" t="s">
        <v>130</v>
      </c>
      <c r="C11" s="31" t="s">
        <v>131</v>
      </c>
      <c r="D11" s="31" t="s">
        <v>132</v>
      </c>
      <c r="E11" s="15">
        <v>2</v>
      </c>
      <c r="F11" s="58"/>
      <c r="G11" s="61">
        <f>E11*F11</f>
        <v>0</v>
      </c>
    </row>
    <row r="12" spans="1:7" ht="13.5">
      <c r="A12" s="14">
        <v>2</v>
      </c>
      <c r="B12" s="31" t="s">
        <v>130</v>
      </c>
      <c r="C12" s="31" t="s">
        <v>133</v>
      </c>
      <c r="D12" s="31" t="s">
        <v>134</v>
      </c>
      <c r="E12" s="15">
        <v>2</v>
      </c>
      <c r="F12" s="58"/>
      <c r="G12" s="61">
        <f t="shared" ref="G12:G17" si="0">E12*F12</f>
        <v>0</v>
      </c>
    </row>
    <row r="13" spans="1:7" ht="13.5">
      <c r="A13" s="14">
        <v>3</v>
      </c>
      <c r="B13" s="31" t="s">
        <v>130</v>
      </c>
      <c r="C13" s="31" t="s">
        <v>135</v>
      </c>
      <c r="D13" s="31" t="s">
        <v>136</v>
      </c>
      <c r="E13" s="15">
        <v>2</v>
      </c>
      <c r="F13" s="58"/>
      <c r="G13" s="61">
        <f t="shared" si="0"/>
        <v>0</v>
      </c>
    </row>
    <row r="14" spans="1:7" ht="13.5">
      <c r="A14" s="14">
        <v>4</v>
      </c>
      <c r="B14" s="31" t="s">
        <v>38</v>
      </c>
      <c r="C14" s="31" t="s">
        <v>137</v>
      </c>
      <c r="D14" s="31" t="s">
        <v>138</v>
      </c>
      <c r="E14" s="15">
        <v>2</v>
      </c>
      <c r="F14" s="58"/>
      <c r="G14" s="61">
        <f t="shared" si="0"/>
        <v>0</v>
      </c>
    </row>
    <row r="15" spans="1:7" ht="13.5">
      <c r="A15" s="14">
        <v>5</v>
      </c>
      <c r="B15" s="31" t="s">
        <v>41</v>
      </c>
      <c r="C15" s="31">
        <v>0</v>
      </c>
      <c r="D15" s="31" t="s">
        <v>139</v>
      </c>
      <c r="E15" s="15">
        <v>2</v>
      </c>
      <c r="F15" s="58"/>
      <c r="G15" s="61">
        <f t="shared" si="0"/>
        <v>0</v>
      </c>
    </row>
    <row r="16" spans="1:7" ht="13.5">
      <c r="A16" s="14">
        <v>6</v>
      </c>
      <c r="B16" s="31" t="s">
        <v>38</v>
      </c>
      <c r="C16" s="31" t="s">
        <v>140</v>
      </c>
      <c r="D16" s="31" t="s">
        <v>141</v>
      </c>
      <c r="E16" s="15">
        <v>2</v>
      </c>
      <c r="F16" s="58"/>
      <c r="G16" s="61">
        <f t="shared" si="0"/>
        <v>0</v>
      </c>
    </row>
    <row r="17" spans="1:7" ht="13.5">
      <c r="A17" s="14">
        <v>7</v>
      </c>
      <c r="B17" s="31" t="s">
        <v>142</v>
      </c>
      <c r="C17" s="31" t="s">
        <v>143</v>
      </c>
      <c r="D17" s="31" t="s">
        <v>144</v>
      </c>
      <c r="E17" s="15">
        <v>1</v>
      </c>
      <c r="F17" s="58"/>
      <c r="G17" s="61">
        <f t="shared" si="0"/>
        <v>0</v>
      </c>
    </row>
    <row r="18" spans="1:7" ht="13.5">
      <c r="A18" s="33"/>
      <c r="B18" s="34"/>
      <c r="C18" s="34"/>
      <c r="D18" s="35"/>
      <c r="E18" s="36">
        <v>0</v>
      </c>
      <c r="F18" s="59"/>
      <c r="G18" s="59"/>
    </row>
    <row r="19" spans="1:7" ht="13.5">
      <c r="A19" s="33"/>
      <c r="B19" s="16"/>
      <c r="C19" s="16"/>
      <c r="D19" s="16"/>
      <c r="E19" s="36" t="s">
        <v>16</v>
      </c>
      <c r="F19" s="59"/>
      <c r="G19" s="59"/>
    </row>
    <row r="20" spans="1:7" ht="13.5">
      <c r="A20" s="28" t="s">
        <v>18</v>
      </c>
      <c r="B20" s="37"/>
      <c r="C20" s="37"/>
      <c r="D20" s="29"/>
      <c r="E20" s="30">
        <v>4</v>
      </c>
      <c r="F20" s="57"/>
      <c r="G20" s="57"/>
    </row>
    <row r="21" spans="1:7" ht="13.5">
      <c r="A21" s="14">
        <v>8</v>
      </c>
      <c r="B21" s="31" t="s">
        <v>274</v>
      </c>
      <c r="C21" s="31" t="s">
        <v>275</v>
      </c>
      <c r="D21" s="31" t="s">
        <v>68</v>
      </c>
      <c r="E21" s="15">
        <v>1</v>
      </c>
      <c r="F21" s="58"/>
      <c r="G21" s="61">
        <f t="shared" ref="G21:G24" si="1">E21*F21</f>
        <v>0</v>
      </c>
    </row>
    <row r="22" spans="1:7" ht="13.5">
      <c r="A22" s="14">
        <v>9</v>
      </c>
      <c r="B22" s="31" t="s">
        <v>41</v>
      </c>
      <c r="C22" s="31">
        <v>0</v>
      </c>
      <c r="D22" s="31" t="s">
        <v>42</v>
      </c>
      <c r="E22" s="15">
        <v>1</v>
      </c>
      <c r="F22" s="58"/>
      <c r="G22" s="61">
        <f t="shared" si="1"/>
        <v>0</v>
      </c>
    </row>
    <row r="23" spans="1:7" ht="13.5">
      <c r="A23" s="14">
        <v>10</v>
      </c>
      <c r="B23" s="31" t="s">
        <v>145</v>
      </c>
      <c r="C23" s="31" t="s">
        <v>146</v>
      </c>
      <c r="D23" s="31" t="s">
        <v>147</v>
      </c>
      <c r="E23" s="15">
        <v>1</v>
      </c>
      <c r="F23" s="58"/>
      <c r="G23" s="61">
        <f t="shared" si="1"/>
        <v>0</v>
      </c>
    </row>
    <row r="24" spans="1:7" ht="13.5">
      <c r="A24" s="14">
        <v>11</v>
      </c>
      <c r="B24" s="31" t="s">
        <v>145</v>
      </c>
      <c r="C24" s="31" t="s">
        <v>148</v>
      </c>
      <c r="D24" s="31" t="s">
        <v>149</v>
      </c>
      <c r="E24" s="15">
        <v>1</v>
      </c>
      <c r="F24" s="58"/>
      <c r="G24" s="61">
        <f t="shared" si="1"/>
        <v>0</v>
      </c>
    </row>
    <row r="25" spans="1:7" ht="13.5">
      <c r="A25" s="33"/>
      <c r="B25" s="34"/>
      <c r="C25" s="34"/>
      <c r="D25" s="35" t="s">
        <v>276</v>
      </c>
      <c r="E25" s="36">
        <v>0</v>
      </c>
      <c r="F25" s="59"/>
      <c r="G25" s="59"/>
    </row>
    <row r="26" spans="1:7" ht="13.5">
      <c r="A26" s="33"/>
      <c r="B26" s="16"/>
      <c r="C26" s="16"/>
      <c r="D26" s="16"/>
      <c r="E26" s="36" t="s">
        <v>16</v>
      </c>
      <c r="F26" s="59"/>
      <c r="G26" s="59"/>
    </row>
    <row r="27" spans="1:7" ht="13.5">
      <c r="A27" s="28" t="s">
        <v>19</v>
      </c>
      <c r="B27" s="37"/>
      <c r="C27" s="37"/>
      <c r="D27" s="29"/>
      <c r="E27" s="30">
        <v>1</v>
      </c>
      <c r="F27" s="57"/>
      <c r="G27" s="57"/>
    </row>
    <row r="28" spans="1:7" ht="13.5">
      <c r="A28" s="14">
        <v>12</v>
      </c>
      <c r="B28" s="31" t="s">
        <v>46</v>
      </c>
      <c r="C28" s="31" t="s">
        <v>150</v>
      </c>
      <c r="D28" s="31" t="s">
        <v>151</v>
      </c>
      <c r="E28" s="15">
        <v>1</v>
      </c>
      <c r="F28" s="58"/>
      <c r="G28" s="61">
        <f t="shared" ref="G28" si="2">E28*F28</f>
        <v>0</v>
      </c>
    </row>
    <row r="29" spans="1:7" ht="13.5">
      <c r="A29" s="33"/>
      <c r="B29" s="34"/>
      <c r="C29" s="34"/>
      <c r="D29" s="35"/>
      <c r="E29" s="36">
        <v>0</v>
      </c>
      <c r="F29" s="59"/>
      <c r="G29" s="59"/>
    </row>
    <row r="30" spans="1:7" ht="13.5">
      <c r="A30" s="33"/>
      <c r="B30" s="16"/>
      <c r="C30" s="16"/>
      <c r="D30" s="16"/>
      <c r="E30" s="36" t="s">
        <v>16</v>
      </c>
      <c r="F30" s="59"/>
      <c r="G30" s="59"/>
    </row>
    <row r="31" spans="1:7" ht="13.5">
      <c r="A31" s="28" t="s">
        <v>20</v>
      </c>
      <c r="B31" s="37"/>
      <c r="C31" s="37"/>
      <c r="D31" s="29"/>
      <c r="E31" s="30">
        <v>3</v>
      </c>
      <c r="F31" s="57"/>
      <c r="G31" s="57"/>
    </row>
    <row r="32" spans="1:7" ht="13.5">
      <c r="A32" s="14">
        <v>13</v>
      </c>
      <c r="B32" s="31" t="s">
        <v>46</v>
      </c>
      <c r="C32" s="31" t="s">
        <v>69</v>
      </c>
      <c r="D32" s="31" t="s">
        <v>70</v>
      </c>
      <c r="E32" s="15">
        <v>1</v>
      </c>
      <c r="F32" s="58"/>
      <c r="G32" s="61">
        <f t="shared" ref="G32:G34" si="3">E32*F32</f>
        <v>0</v>
      </c>
    </row>
    <row r="33" spans="1:7" ht="27">
      <c r="A33" s="14">
        <v>14</v>
      </c>
      <c r="B33" s="31" t="s">
        <v>46</v>
      </c>
      <c r="C33" s="31" t="s">
        <v>47</v>
      </c>
      <c r="D33" s="31" t="s">
        <v>48</v>
      </c>
      <c r="E33" s="15">
        <v>3</v>
      </c>
      <c r="F33" s="58"/>
      <c r="G33" s="61">
        <f t="shared" si="3"/>
        <v>0</v>
      </c>
    </row>
    <row r="34" spans="1:7" ht="13.5">
      <c r="A34" s="14">
        <v>15</v>
      </c>
      <c r="B34" s="31" t="s">
        <v>46</v>
      </c>
      <c r="C34" s="31" t="s">
        <v>49</v>
      </c>
      <c r="D34" s="31" t="s">
        <v>50</v>
      </c>
      <c r="E34" s="15">
        <v>2</v>
      </c>
      <c r="F34" s="58"/>
      <c r="G34" s="61">
        <f t="shared" si="3"/>
        <v>0</v>
      </c>
    </row>
    <row r="35" spans="1:7" ht="13.5">
      <c r="A35" s="33"/>
      <c r="B35" s="34"/>
      <c r="C35" s="34"/>
      <c r="D35" s="35"/>
      <c r="E35" s="36">
        <v>0</v>
      </c>
      <c r="F35" s="59"/>
      <c r="G35" s="59"/>
    </row>
    <row r="36" spans="1:7" ht="13.5">
      <c r="A36" s="33"/>
      <c r="B36" s="16"/>
      <c r="C36" s="16"/>
      <c r="D36" s="16"/>
      <c r="E36" s="36" t="s">
        <v>16</v>
      </c>
      <c r="F36" s="59"/>
      <c r="G36" s="59"/>
    </row>
    <row r="37" spans="1:7" ht="13.5">
      <c r="A37" s="28" t="s">
        <v>21</v>
      </c>
      <c r="B37" s="37"/>
      <c r="C37" s="37"/>
      <c r="D37" s="29"/>
      <c r="E37" s="30">
        <v>21</v>
      </c>
      <c r="F37" s="57"/>
      <c r="G37" s="57"/>
    </row>
    <row r="38" spans="1:7" ht="13.5">
      <c r="A38" s="14">
        <v>16</v>
      </c>
      <c r="B38" s="31" t="s">
        <v>152</v>
      </c>
      <c r="C38" s="31" t="s">
        <v>153</v>
      </c>
      <c r="D38" s="31" t="s">
        <v>154</v>
      </c>
      <c r="E38" s="15">
        <v>1</v>
      </c>
      <c r="F38" s="58"/>
      <c r="G38" s="61">
        <f t="shared" ref="G38:G59" si="4">E38*F38</f>
        <v>0</v>
      </c>
    </row>
    <row r="39" spans="1:7" ht="13.5">
      <c r="A39" s="14">
        <v>17</v>
      </c>
      <c r="B39" s="31" t="s">
        <v>152</v>
      </c>
      <c r="C39" s="31" t="s">
        <v>155</v>
      </c>
      <c r="D39" s="31" t="s">
        <v>156</v>
      </c>
      <c r="E39" s="15">
        <v>2</v>
      </c>
      <c r="F39" s="58"/>
      <c r="G39" s="61">
        <f t="shared" si="4"/>
        <v>0</v>
      </c>
    </row>
    <row r="40" spans="1:7" ht="13.5">
      <c r="A40" s="14">
        <v>18</v>
      </c>
      <c r="B40" s="31" t="s">
        <v>152</v>
      </c>
      <c r="C40" s="31" t="s">
        <v>157</v>
      </c>
      <c r="D40" s="31" t="s">
        <v>158</v>
      </c>
      <c r="E40" s="15">
        <v>2</v>
      </c>
      <c r="F40" s="58"/>
      <c r="G40" s="61">
        <f t="shared" si="4"/>
        <v>0</v>
      </c>
    </row>
    <row r="41" spans="1:7" ht="13.5">
      <c r="A41" s="14">
        <v>19</v>
      </c>
      <c r="B41" s="31" t="s">
        <v>152</v>
      </c>
      <c r="C41" s="31" t="s">
        <v>277</v>
      </c>
      <c r="D41" s="31" t="s">
        <v>159</v>
      </c>
      <c r="E41" s="15">
        <v>1</v>
      </c>
      <c r="F41" s="58"/>
      <c r="G41" s="61">
        <f t="shared" si="4"/>
        <v>0</v>
      </c>
    </row>
    <row r="42" spans="1:7" ht="13.5">
      <c r="A42" s="14">
        <v>20</v>
      </c>
      <c r="B42" s="31" t="s">
        <v>160</v>
      </c>
      <c r="C42" s="31" t="s">
        <v>161</v>
      </c>
      <c r="D42" s="31" t="s">
        <v>162</v>
      </c>
      <c r="E42" s="15">
        <v>1</v>
      </c>
      <c r="F42" s="58"/>
      <c r="G42" s="61">
        <f t="shared" si="4"/>
        <v>0</v>
      </c>
    </row>
    <row r="43" spans="1:7" ht="13.5">
      <c r="A43" s="14">
        <v>21</v>
      </c>
      <c r="B43" s="31" t="s">
        <v>152</v>
      </c>
      <c r="C43" s="31" t="s">
        <v>163</v>
      </c>
      <c r="D43" s="31" t="s">
        <v>164</v>
      </c>
      <c r="E43" s="15">
        <v>2</v>
      </c>
      <c r="F43" s="58"/>
      <c r="G43" s="61">
        <f t="shared" si="4"/>
        <v>0</v>
      </c>
    </row>
    <row r="44" spans="1:7" ht="13.5">
      <c r="A44" s="14">
        <v>22</v>
      </c>
      <c r="B44" s="31" t="s">
        <v>165</v>
      </c>
      <c r="C44" s="31" t="s">
        <v>166</v>
      </c>
      <c r="D44" s="31" t="s">
        <v>167</v>
      </c>
      <c r="E44" s="15">
        <v>1</v>
      </c>
      <c r="F44" s="58"/>
      <c r="G44" s="61">
        <f t="shared" si="4"/>
        <v>0</v>
      </c>
    </row>
    <row r="45" spans="1:7" ht="13.5">
      <c r="A45" s="14">
        <v>23</v>
      </c>
      <c r="B45" s="31" t="s">
        <v>165</v>
      </c>
      <c r="C45" s="31" t="s">
        <v>168</v>
      </c>
      <c r="D45" s="32" t="s">
        <v>169</v>
      </c>
      <c r="E45" s="15">
        <v>2</v>
      </c>
      <c r="F45" s="58"/>
      <c r="G45" s="61">
        <f t="shared" si="4"/>
        <v>0</v>
      </c>
    </row>
    <row r="46" spans="1:7" ht="13.5">
      <c r="A46" s="14">
        <v>24</v>
      </c>
      <c r="B46" s="31" t="s">
        <v>165</v>
      </c>
      <c r="C46" s="31" t="s">
        <v>170</v>
      </c>
      <c r="D46" s="32" t="s">
        <v>171</v>
      </c>
      <c r="E46" s="15">
        <v>2</v>
      </c>
      <c r="F46" s="58"/>
      <c r="G46" s="61">
        <f t="shared" si="4"/>
        <v>0</v>
      </c>
    </row>
    <row r="47" spans="1:7" ht="13.5">
      <c r="A47" s="14">
        <v>25</v>
      </c>
      <c r="B47" s="31" t="s">
        <v>165</v>
      </c>
      <c r="C47" s="31" t="s">
        <v>172</v>
      </c>
      <c r="D47" s="32" t="s">
        <v>173</v>
      </c>
      <c r="E47" s="15">
        <v>1</v>
      </c>
      <c r="F47" s="58"/>
      <c r="G47" s="61">
        <f t="shared" si="4"/>
        <v>0</v>
      </c>
    </row>
    <row r="48" spans="1:7" ht="13.5">
      <c r="A48" s="14">
        <v>26</v>
      </c>
      <c r="B48" s="31" t="s">
        <v>165</v>
      </c>
      <c r="C48" s="31" t="s">
        <v>174</v>
      </c>
      <c r="D48" s="32" t="s">
        <v>175</v>
      </c>
      <c r="E48" s="15">
        <v>1</v>
      </c>
      <c r="F48" s="58"/>
      <c r="G48" s="61">
        <f t="shared" si="4"/>
        <v>0</v>
      </c>
    </row>
    <row r="49" spans="1:7" ht="13.5">
      <c r="A49" s="14">
        <v>27</v>
      </c>
      <c r="B49" s="31" t="s">
        <v>46</v>
      </c>
      <c r="C49" s="31" t="s">
        <v>176</v>
      </c>
      <c r="D49" s="32" t="s">
        <v>177</v>
      </c>
      <c r="E49" s="15">
        <v>2</v>
      </c>
      <c r="F49" s="58"/>
      <c r="G49" s="61">
        <f t="shared" si="4"/>
        <v>0</v>
      </c>
    </row>
    <row r="50" spans="1:7" ht="13.5">
      <c r="A50" s="14">
        <v>28</v>
      </c>
      <c r="B50" s="31" t="s">
        <v>46</v>
      </c>
      <c r="C50" s="31" t="s">
        <v>178</v>
      </c>
      <c r="D50" s="32" t="s">
        <v>179</v>
      </c>
      <c r="E50" s="15">
        <v>1</v>
      </c>
      <c r="F50" s="58"/>
      <c r="G50" s="61">
        <f t="shared" si="4"/>
        <v>0</v>
      </c>
    </row>
    <row r="51" spans="1:7" ht="13.5">
      <c r="A51" s="14">
        <v>29</v>
      </c>
      <c r="B51" s="31" t="s">
        <v>71</v>
      </c>
      <c r="C51" s="31" t="s">
        <v>180</v>
      </c>
      <c r="D51" s="32" t="s">
        <v>181</v>
      </c>
      <c r="E51" s="15">
        <v>9</v>
      </c>
      <c r="F51" s="58"/>
      <c r="G51" s="61">
        <f t="shared" si="4"/>
        <v>0</v>
      </c>
    </row>
    <row r="52" spans="1:7" ht="13.5">
      <c r="A52" s="14">
        <v>30</v>
      </c>
      <c r="B52" s="31" t="s">
        <v>152</v>
      </c>
      <c r="C52" s="31" t="s">
        <v>279</v>
      </c>
      <c r="D52" s="32" t="s">
        <v>182</v>
      </c>
      <c r="E52" s="15">
        <v>4</v>
      </c>
      <c r="F52" s="58"/>
      <c r="G52" s="61">
        <f t="shared" si="4"/>
        <v>0</v>
      </c>
    </row>
    <row r="53" spans="1:7" ht="13.5">
      <c r="A53" s="14">
        <v>31</v>
      </c>
      <c r="B53" s="31" t="s">
        <v>183</v>
      </c>
      <c r="C53" s="31" t="s">
        <v>184</v>
      </c>
      <c r="D53" s="32" t="s">
        <v>185</v>
      </c>
      <c r="E53" s="15">
        <v>4</v>
      </c>
      <c r="F53" s="58"/>
      <c r="G53" s="61">
        <f t="shared" si="4"/>
        <v>0</v>
      </c>
    </row>
    <row r="54" spans="1:7" ht="13.5">
      <c r="A54" s="14">
        <v>32</v>
      </c>
      <c r="B54" s="31" t="s">
        <v>186</v>
      </c>
      <c r="C54" s="31" t="s">
        <v>187</v>
      </c>
      <c r="D54" s="32" t="s">
        <v>188</v>
      </c>
      <c r="E54" s="15">
        <v>4</v>
      </c>
      <c r="F54" s="58"/>
      <c r="G54" s="61">
        <f t="shared" si="4"/>
        <v>0</v>
      </c>
    </row>
    <row r="55" spans="1:7" ht="13.5">
      <c r="A55" s="14">
        <v>33</v>
      </c>
      <c r="B55" s="31" t="s">
        <v>189</v>
      </c>
      <c r="C55" s="31" t="s">
        <v>190</v>
      </c>
      <c r="D55" s="32" t="s">
        <v>191</v>
      </c>
      <c r="E55" s="15">
        <v>1</v>
      </c>
      <c r="F55" s="58"/>
      <c r="G55" s="61">
        <f t="shared" si="4"/>
        <v>0</v>
      </c>
    </row>
    <row r="56" spans="1:7" ht="13.5">
      <c r="A56" s="14">
        <v>34</v>
      </c>
      <c r="B56" s="31" t="s">
        <v>189</v>
      </c>
      <c r="C56" s="31" t="s">
        <v>192</v>
      </c>
      <c r="D56" s="32" t="s">
        <v>193</v>
      </c>
      <c r="E56" s="15">
        <v>6</v>
      </c>
      <c r="F56" s="58"/>
      <c r="G56" s="61">
        <f t="shared" si="4"/>
        <v>0</v>
      </c>
    </row>
    <row r="57" spans="1:7" ht="13.5">
      <c r="A57" s="14">
        <v>35</v>
      </c>
      <c r="B57" s="31" t="s">
        <v>189</v>
      </c>
      <c r="C57" s="31" t="s">
        <v>194</v>
      </c>
      <c r="D57" s="32" t="s">
        <v>195</v>
      </c>
      <c r="E57" s="15">
        <v>6</v>
      </c>
      <c r="F57" s="58"/>
      <c r="G57" s="61">
        <f t="shared" si="4"/>
        <v>0</v>
      </c>
    </row>
    <row r="58" spans="1:7" ht="13.5">
      <c r="A58" s="14">
        <v>36</v>
      </c>
      <c r="B58" s="31" t="s">
        <v>189</v>
      </c>
      <c r="C58" s="31" t="s">
        <v>196</v>
      </c>
      <c r="D58" s="32" t="s">
        <v>197</v>
      </c>
      <c r="E58" s="15">
        <v>6</v>
      </c>
      <c r="F58" s="58"/>
      <c r="G58" s="61">
        <f t="shared" si="4"/>
        <v>0</v>
      </c>
    </row>
    <row r="59" spans="1:7" ht="13.5">
      <c r="A59" s="14"/>
      <c r="B59" s="31" t="s">
        <v>32</v>
      </c>
      <c r="C59" s="31" t="s">
        <v>32</v>
      </c>
      <c r="D59" s="32" t="s">
        <v>32</v>
      </c>
      <c r="E59" s="15">
        <v>0</v>
      </c>
      <c r="F59" s="58"/>
      <c r="G59" s="61">
        <f t="shared" si="4"/>
        <v>0</v>
      </c>
    </row>
    <row r="60" spans="1:7" ht="13.5">
      <c r="A60" s="33"/>
      <c r="B60" s="34"/>
      <c r="C60" s="34"/>
      <c r="D60" s="35"/>
      <c r="E60" s="36">
        <v>0</v>
      </c>
      <c r="F60" s="59"/>
      <c r="G60" s="59"/>
    </row>
    <row r="61" spans="1:7" ht="13.5">
      <c r="A61" s="33"/>
      <c r="B61" s="16"/>
      <c r="C61" s="16"/>
      <c r="D61" s="17"/>
      <c r="E61" s="36" t="s">
        <v>16</v>
      </c>
      <c r="F61" s="59"/>
      <c r="G61" s="59"/>
    </row>
    <row r="62" spans="1:7" ht="13.5">
      <c r="A62" s="28" t="s">
        <v>23</v>
      </c>
      <c r="B62" s="37"/>
      <c r="C62" s="37"/>
      <c r="D62" s="29"/>
      <c r="E62" s="30">
        <v>6</v>
      </c>
      <c r="F62" s="57"/>
      <c r="G62" s="57"/>
    </row>
    <row r="63" spans="1:7" ht="13.5">
      <c r="A63" s="14">
        <v>37</v>
      </c>
      <c r="B63" s="31" t="s">
        <v>76</v>
      </c>
      <c r="C63" s="31" t="s">
        <v>198</v>
      </c>
      <c r="D63" s="32" t="s">
        <v>199</v>
      </c>
      <c r="E63" s="15">
        <v>1</v>
      </c>
      <c r="F63" s="58"/>
      <c r="G63" s="61">
        <f t="shared" ref="G63:G68" si="5">E63*F63</f>
        <v>0</v>
      </c>
    </row>
    <row r="64" spans="1:7" ht="13.5">
      <c r="A64" s="14">
        <v>38</v>
      </c>
      <c r="B64" s="31" t="s">
        <v>76</v>
      </c>
      <c r="C64" s="31" t="s">
        <v>200</v>
      </c>
      <c r="D64" s="32" t="s">
        <v>201</v>
      </c>
      <c r="E64" s="15">
        <v>1</v>
      </c>
      <c r="F64" s="58"/>
      <c r="G64" s="61">
        <f t="shared" si="5"/>
        <v>0</v>
      </c>
    </row>
    <row r="65" spans="1:7" ht="13.5">
      <c r="A65" s="14">
        <v>39</v>
      </c>
      <c r="B65" s="31" t="s">
        <v>76</v>
      </c>
      <c r="C65" s="31" t="s">
        <v>202</v>
      </c>
      <c r="D65" s="32" t="s">
        <v>203</v>
      </c>
      <c r="E65" s="15">
        <v>1</v>
      </c>
      <c r="F65" s="58"/>
      <c r="G65" s="61">
        <f t="shared" si="5"/>
        <v>0</v>
      </c>
    </row>
    <row r="66" spans="1:7" ht="13.5">
      <c r="A66" s="14">
        <v>40</v>
      </c>
      <c r="B66" s="31" t="s">
        <v>76</v>
      </c>
      <c r="C66" s="31" t="s">
        <v>204</v>
      </c>
      <c r="D66" s="32" t="s">
        <v>205</v>
      </c>
      <c r="E66" s="15">
        <v>1</v>
      </c>
      <c r="F66" s="58"/>
      <c r="G66" s="61">
        <f t="shared" si="5"/>
        <v>0</v>
      </c>
    </row>
    <row r="67" spans="1:7" ht="13.5">
      <c r="A67" s="14">
        <v>41</v>
      </c>
      <c r="B67" s="31" t="s">
        <v>206</v>
      </c>
      <c r="C67" s="31" t="s">
        <v>207</v>
      </c>
      <c r="D67" s="32" t="s">
        <v>208</v>
      </c>
      <c r="E67" s="15">
        <v>1</v>
      </c>
      <c r="F67" s="58"/>
      <c r="G67" s="61">
        <f t="shared" si="5"/>
        <v>0</v>
      </c>
    </row>
    <row r="68" spans="1:7" ht="13.5">
      <c r="A68" s="14">
        <v>42</v>
      </c>
      <c r="B68" s="31" t="s">
        <v>76</v>
      </c>
      <c r="C68" s="31" t="s">
        <v>209</v>
      </c>
      <c r="D68" s="32" t="s">
        <v>210</v>
      </c>
      <c r="E68" s="15">
        <v>1</v>
      </c>
      <c r="F68" s="58"/>
      <c r="G68" s="61">
        <f t="shared" si="5"/>
        <v>0</v>
      </c>
    </row>
    <row r="69" spans="1:7" ht="13.5">
      <c r="A69" s="33"/>
      <c r="B69" s="34"/>
      <c r="C69" s="34"/>
      <c r="D69" s="35"/>
      <c r="E69" s="36">
        <v>0</v>
      </c>
      <c r="F69" s="59"/>
      <c r="G69" s="59"/>
    </row>
    <row r="70" spans="1:7" ht="13.5">
      <c r="A70" s="33"/>
      <c r="B70" s="16"/>
      <c r="C70" s="16"/>
      <c r="D70" s="17"/>
      <c r="E70" s="36" t="s">
        <v>16</v>
      </c>
      <c r="F70" s="59"/>
      <c r="G70" s="59"/>
    </row>
    <row r="71" spans="1:7" ht="13.5">
      <c r="A71" s="28" t="s">
        <v>24</v>
      </c>
      <c r="B71" s="37"/>
      <c r="C71" s="37"/>
      <c r="D71" s="29"/>
      <c r="E71" s="30">
        <v>5918.3495000000003</v>
      </c>
      <c r="F71" s="57"/>
      <c r="G71" s="57"/>
    </row>
    <row r="72" spans="1:7" ht="27">
      <c r="A72" s="14">
        <v>43</v>
      </c>
      <c r="B72" s="31" t="s">
        <v>55</v>
      </c>
      <c r="C72" s="31" t="s">
        <v>56</v>
      </c>
      <c r="D72" s="32" t="s">
        <v>57</v>
      </c>
      <c r="E72" s="15">
        <v>1</v>
      </c>
      <c r="F72" s="58"/>
      <c r="G72" s="61">
        <f t="shared" ref="G72:G79" si="6">E72*F72</f>
        <v>0</v>
      </c>
    </row>
    <row r="73" spans="1:7" ht="13.5">
      <c r="A73" s="14">
        <v>44</v>
      </c>
      <c r="B73" s="31" t="s">
        <v>58</v>
      </c>
      <c r="C73" s="31" t="s">
        <v>211</v>
      </c>
      <c r="D73" s="32" t="s">
        <v>212</v>
      </c>
      <c r="E73" s="15">
        <v>1</v>
      </c>
      <c r="F73" s="58"/>
      <c r="G73" s="61">
        <f t="shared" si="6"/>
        <v>0</v>
      </c>
    </row>
    <row r="74" spans="1:7" ht="13.5">
      <c r="A74" s="14">
        <v>45</v>
      </c>
      <c r="B74" s="31" t="s">
        <v>58</v>
      </c>
      <c r="C74" s="31" t="s">
        <v>213</v>
      </c>
      <c r="D74" s="32" t="s">
        <v>214</v>
      </c>
      <c r="E74" s="15">
        <v>1</v>
      </c>
      <c r="F74" s="58"/>
      <c r="G74" s="61">
        <f t="shared" si="6"/>
        <v>0</v>
      </c>
    </row>
    <row r="75" spans="1:7" ht="13.5">
      <c r="A75" s="14">
        <v>46</v>
      </c>
      <c r="B75" s="31" t="s">
        <v>58</v>
      </c>
      <c r="C75" s="31" t="s">
        <v>215</v>
      </c>
      <c r="D75" s="32" t="s">
        <v>216</v>
      </c>
      <c r="E75" s="15">
        <v>1</v>
      </c>
      <c r="F75" s="58"/>
      <c r="G75" s="61">
        <f t="shared" si="6"/>
        <v>0</v>
      </c>
    </row>
    <row r="76" spans="1:7" ht="13.5">
      <c r="A76" s="14">
        <v>47</v>
      </c>
      <c r="B76" s="31" t="s">
        <v>58</v>
      </c>
      <c r="C76" s="31" t="s">
        <v>217</v>
      </c>
      <c r="D76" s="32" t="s">
        <v>218</v>
      </c>
      <c r="E76" s="15">
        <v>1</v>
      </c>
      <c r="F76" s="58"/>
      <c r="G76" s="61">
        <f t="shared" si="6"/>
        <v>0</v>
      </c>
    </row>
    <row r="77" spans="1:7" ht="13.5">
      <c r="A77" s="14">
        <v>48</v>
      </c>
      <c r="B77" s="31" t="s">
        <v>58</v>
      </c>
      <c r="C77" s="31" t="s">
        <v>87</v>
      </c>
      <c r="D77" s="32" t="s">
        <v>88</v>
      </c>
      <c r="E77" s="15">
        <v>2</v>
      </c>
      <c r="F77" s="58"/>
      <c r="G77" s="61">
        <f t="shared" si="6"/>
        <v>0</v>
      </c>
    </row>
    <row r="78" spans="1:7" ht="13.5">
      <c r="A78" s="14">
        <v>49</v>
      </c>
      <c r="B78" s="31" t="s">
        <v>89</v>
      </c>
      <c r="C78" s="31" t="s">
        <v>89</v>
      </c>
      <c r="D78" s="32" t="s">
        <v>219</v>
      </c>
      <c r="E78" s="15">
        <v>1</v>
      </c>
      <c r="F78" s="58"/>
      <c r="G78" s="61">
        <f t="shared" si="6"/>
        <v>0</v>
      </c>
    </row>
    <row r="79" spans="1:7" ht="13.5">
      <c r="A79" s="14">
        <v>50</v>
      </c>
      <c r="B79" s="31" t="s">
        <v>89</v>
      </c>
      <c r="C79" s="31" t="s">
        <v>89</v>
      </c>
      <c r="D79" s="32" t="s">
        <v>90</v>
      </c>
      <c r="E79" s="15">
        <v>1</v>
      </c>
      <c r="F79" s="58"/>
      <c r="G79" s="61">
        <f t="shared" si="6"/>
        <v>0</v>
      </c>
    </row>
    <row r="80" spans="1:7" ht="13.5">
      <c r="A80" s="14">
        <v>51</v>
      </c>
      <c r="B80" s="38"/>
      <c r="C80" s="38"/>
      <c r="D80" s="39" t="s">
        <v>25</v>
      </c>
      <c r="E80" s="15" t="s">
        <v>26</v>
      </c>
      <c r="F80" s="58"/>
      <c r="G80" s="61">
        <f>F80</f>
        <v>0</v>
      </c>
    </row>
    <row r="81" spans="1:7" ht="13.5">
      <c r="A81" s="14">
        <v>52</v>
      </c>
      <c r="B81" s="38"/>
      <c r="C81" s="38"/>
      <c r="D81" s="39" t="s">
        <v>27</v>
      </c>
      <c r="E81" s="15" t="s">
        <v>26</v>
      </c>
      <c r="F81" s="58"/>
      <c r="G81" s="61">
        <f t="shared" ref="G81:G83" si="7">F81</f>
        <v>0</v>
      </c>
    </row>
    <row r="82" spans="1:7" ht="13.5">
      <c r="A82" s="14">
        <v>53</v>
      </c>
      <c r="B82" s="38"/>
      <c r="C82" s="38"/>
      <c r="D82" s="39" t="s">
        <v>28</v>
      </c>
      <c r="E82" s="15" t="s">
        <v>26</v>
      </c>
      <c r="F82" s="58"/>
      <c r="G82" s="61">
        <f t="shared" si="7"/>
        <v>0</v>
      </c>
    </row>
    <row r="83" spans="1:7" ht="13.5">
      <c r="A83" s="14">
        <v>54</v>
      </c>
      <c r="B83" s="38"/>
      <c r="C83" s="38"/>
      <c r="D83" s="39" t="s">
        <v>29</v>
      </c>
      <c r="E83" s="15" t="s">
        <v>26</v>
      </c>
      <c r="F83" s="58"/>
      <c r="G83" s="61">
        <f t="shared" si="7"/>
        <v>0</v>
      </c>
    </row>
    <row r="84" spans="1:7" ht="13.5">
      <c r="A84" s="14">
        <v>55</v>
      </c>
      <c r="B84" s="38"/>
      <c r="C84" s="38"/>
      <c r="D84" s="39" t="s">
        <v>30</v>
      </c>
      <c r="E84" s="15" t="s">
        <v>26</v>
      </c>
      <c r="F84" s="58"/>
      <c r="G84" s="61">
        <f>F84</f>
        <v>0</v>
      </c>
    </row>
    <row r="85" spans="1:7" ht="13.5">
      <c r="A85" s="33"/>
      <c r="B85" s="34"/>
      <c r="C85" s="34"/>
      <c r="D85" s="35"/>
      <c r="E85" s="36">
        <v>0</v>
      </c>
      <c r="F85" s="59"/>
      <c r="G85" s="59"/>
    </row>
    <row r="86" spans="1:7" ht="14.25" thickBot="1">
      <c r="A86" s="33"/>
      <c r="B86" s="34"/>
      <c r="C86" s="34"/>
      <c r="D86" s="45" t="s">
        <v>271</v>
      </c>
      <c r="E86" s="46"/>
      <c r="F86" s="78" t="s">
        <v>265</v>
      </c>
      <c r="G86" s="76">
        <f>SUM(G11:G84)</f>
        <v>0</v>
      </c>
    </row>
    <row r="87" spans="1:7" ht="15" thickTop="1" thickBot="1">
      <c r="A87" s="33"/>
      <c r="B87" s="34"/>
      <c r="C87" s="34"/>
      <c r="D87" s="45"/>
      <c r="E87" s="46"/>
      <c r="F87" s="78"/>
      <c r="G87" s="76"/>
    </row>
    <row r="88" spans="1:7" ht="15" thickTop="1" thickBot="1">
      <c r="A88" s="33"/>
      <c r="B88" s="34"/>
      <c r="C88" s="34"/>
      <c r="D88" s="45" t="s">
        <v>266</v>
      </c>
      <c r="E88" s="46"/>
      <c r="F88" s="78" t="s">
        <v>265</v>
      </c>
      <c r="G88" s="76"/>
    </row>
    <row r="89" spans="1:7" ht="15" thickTop="1" thickBot="1">
      <c r="D89" s="45" t="s">
        <v>267</v>
      </c>
      <c r="E89" s="46"/>
      <c r="F89" s="78" t="s">
        <v>265</v>
      </c>
      <c r="G89" s="76"/>
    </row>
    <row r="90" spans="1:7" ht="17.25" thickTop="1" thickBot="1">
      <c r="D90" s="45" t="s">
        <v>268</v>
      </c>
      <c r="E90" s="46"/>
      <c r="F90" s="78" t="s">
        <v>265</v>
      </c>
      <c r="G90" s="77"/>
    </row>
    <row r="91" spans="1:7" ht="15" thickTop="1" thickBot="1">
      <c r="D91" s="45" t="s">
        <v>269</v>
      </c>
      <c r="E91" s="46"/>
      <c r="F91" s="78" t="s">
        <v>265</v>
      </c>
      <c r="G91" s="76"/>
    </row>
    <row r="92" spans="1:7" ht="15" thickTop="1" thickBot="1">
      <c r="A92" s="33"/>
      <c r="B92" s="34"/>
      <c r="C92" s="34"/>
      <c r="D92" s="45"/>
      <c r="E92" s="46"/>
      <c r="F92" s="78"/>
      <c r="G92" s="76"/>
    </row>
    <row r="93" spans="1:7" ht="15" thickTop="1" thickBot="1">
      <c r="A93" s="18"/>
      <c r="B93" s="44"/>
      <c r="C93" s="44"/>
      <c r="D93" s="45" t="s">
        <v>270</v>
      </c>
      <c r="E93" s="46"/>
      <c r="F93" s="78" t="s">
        <v>265</v>
      </c>
      <c r="G93" s="76">
        <f>SUM(G86:G91)</f>
        <v>0</v>
      </c>
    </row>
    <row r="94" spans="1:7" ht="14.25" thickTop="1">
      <c r="A94" s="70"/>
      <c r="B94" s="71"/>
      <c r="C94" s="71"/>
      <c r="D94" s="72"/>
      <c r="E94" s="73"/>
      <c r="F94" s="74"/>
      <c r="G94" s="74"/>
    </row>
    <row r="95" spans="1:7" ht="27">
      <c r="A95" s="70"/>
      <c r="B95" s="71"/>
      <c r="C95" s="71"/>
      <c r="D95" s="75" t="s">
        <v>278</v>
      </c>
      <c r="E95" s="73"/>
      <c r="F95" s="74"/>
      <c r="G95" s="74"/>
    </row>
    <row r="96" spans="1:7" ht="13.5">
      <c r="A96" s="40"/>
      <c r="B96" s="40"/>
      <c r="C96" s="40"/>
      <c r="D96" s="41"/>
      <c r="E96" s="19"/>
      <c r="F96" s="64"/>
      <c r="G96" s="64"/>
    </row>
    <row r="97" spans="1:7">
      <c r="A97" s="47"/>
      <c r="B97" s="47"/>
      <c r="C97" s="47"/>
      <c r="D97" s="48"/>
      <c r="E97" s="49" t="s">
        <v>16</v>
      </c>
      <c r="F97" s="66"/>
      <c r="G97" s="66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9"/>
  <sheetViews>
    <sheetView topLeftCell="A28" workbookViewId="0"/>
  </sheetViews>
  <sheetFormatPr defaultRowHeight="12.75"/>
  <cols>
    <col min="1" max="1" width="5.28515625" customWidth="1"/>
    <col min="2" max="2" width="13.85546875" customWidth="1"/>
    <col min="3" max="3" width="18.28515625" customWidth="1"/>
    <col min="4" max="4" width="53.85546875" customWidth="1"/>
    <col min="5" max="5" width="5.28515625" customWidth="1"/>
    <col min="6" max="6" width="7.85546875" style="52" customWidth="1"/>
    <col min="7" max="7" width="8.85546875" style="52"/>
  </cols>
  <sheetData>
    <row r="1" spans="1:7" ht="23.25">
      <c r="A1" s="1" t="str">
        <f>Client</f>
        <v>Henrico County</v>
      </c>
      <c r="B1" s="2"/>
      <c r="C1" s="2"/>
      <c r="D1" s="2"/>
      <c r="E1" s="3"/>
      <c r="F1" s="51"/>
    </row>
    <row r="2" spans="1:7" ht="23.25">
      <c r="A2" s="4" t="str">
        <f>Project</f>
        <v>Varina Area Library</v>
      </c>
      <c r="B2" s="5"/>
      <c r="C2" s="5"/>
      <c r="D2" s="5"/>
      <c r="E2" s="6"/>
      <c r="F2" s="53"/>
    </row>
    <row r="3" spans="1:7" ht="15.75">
      <c r="A3" s="7" t="str">
        <f>Phase</f>
        <v>AV Bidding</v>
      </c>
      <c r="B3" s="8"/>
      <c r="C3" s="8"/>
      <c r="D3" s="9"/>
      <c r="E3" s="10"/>
      <c r="F3" s="54"/>
      <c r="G3" s="54"/>
    </row>
    <row r="4" spans="1:7" ht="15.75">
      <c r="A4" s="7" t="str">
        <f>Report</f>
        <v>Bid Equipment List</v>
      </c>
      <c r="B4" s="8"/>
      <c r="C4" s="8"/>
      <c r="D4" s="9"/>
      <c r="E4" s="10"/>
      <c r="F4" s="54"/>
      <c r="G4" s="54"/>
    </row>
    <row r="5" spans="1:7">
      <c r="A5" s="11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55" t="s">
        <v>5</v>
      </c>
      <c r="G5" s="55" t="s">
        <v>8</v>
      </c>
    </row>
    <row r="6" spans="1:7">
      <c r="A6" s="11"/>
      <c r="B6" s="11"/>
      <c r="C6" s="11"/>
      <c r="D6" s="12" t="s">
        <v>6</v>
      </c>
      <c r="E6" s="13" t="s">
        <v>7</v>
      </c>
      <c r="F6" s="55"/>
      <c r="G6" s="55" t="s">
        <v>9</v>
      </c>
    </row>
    <row r="7" spans="1:7">
      <c r="A7" s="20" t="s">
        <v>10</v>
      </c>
      <c r="B7" s="21" t="s">
        <v>220</v>
      </c>
      <c r="C7" s="21"/>
      <c r="D7" s="21"/>
      <c r="E7" s="22"/>
    </row>
    <row r="8" spans="1:7">
      <c r="A8" s="23" t="s">
        <v>12</v>
      </c>
      <c r="B8" s="24" t="s">
        <v>221</v>
      </c>
      <c r="C8" s="24"/>
      <c r="D8" s="24"/>
      <c r="E8" s="22"/>
    </row>
    <row r="9" spans="1:7" ht="13.5" thickBot="1">
      <c r="A9" s="25" t="s">
        <v>14</v>
      </c>
      <c r="B9" s="26" t="s">
        <v>222</v>
      </c>
      <c r="C9" s="26"/>
      <c r="D9" s="26"/>
      <c r="E9" s="27"/>
      <c r="F9" s="56"/>
      <c r="G9" s="56"/>
    </row>
    <row r="10" spans="1:7" ht="13.5">
      <c r="A10" s="28" t="s">
        <v>17</v>
      </c>
      <c r="B10" s="37"/>
      <c r="C10" s="37"/>
      <c r="D10" s="29"/>
      <c r="E10" s="30">
        <v>1</v>
      </c>
      <c r="F10" s="57"/>
      <c r="G10" s="57"/>
    </row>
    <row r="11" spans="1:7" ht="13.5">
      <c r="A11" s="14">
        <v>1</v>
      </c>
      <c r="B11" s="31" t="s">
        <v>64</v>
      </c>
      <c r="C11" s="31" t="s">
        <v>65</v>
      </c>
      <c r="D11" s="31" t="s">
        <v>66</v>
      </c>
      <c r="E11" s="15">
        <v>1</v>
      </c>
      <c r="F11" s="58"/>
      <c r="G11" s="61">
        <f>E11*F11</f>
        <v>0</v>
      </c>
    </row>
    <row r="12" spans="1:7" ht="13.5">
      <c r="A12" s="33"/>
      <c r="B12" s="34"/>
      <c r="C12" s="34"/>
      <c r="D12" s="35"/>
      <c r="E12" s="36">
        <v>0</v>
      </c>
      <c r="F12" s="59"/>
      <c r="G12" s="59"/>
    </row>
    <row r="13" spans="1:7" ht="13.5">
      <c r="A13" s="33"/>
      <c r="B13" s="16"/>
      <c r="C13" s="16"/>
      <c r="D13" s="16"/>
      <c r="E13" s="36" t="s">
        <v>16</v>
      </c>
      <c r="F13" s="59"/>
      <c r="G13" s="59"/>
    </row>
    <row r="14" spans="1:7" ht="13.5">
      <c r="A14" s="28" t="s">
        <v>18</v>
      </c>
      <c r="B14" s="37"/>
      <c r="C14" s="37"/>
      <c r="D14" s="29"/>
      <c r="E14" s="30">
        <v>3</v>
      </c>
      <c r="F14" s="57"/>
      <c r="G14" s="57"/>
    </row>
    <row r="15" spans="1:7" ht="13.5">
      <c r="A15" s="14">
        <v>2</v>
      </c>
      <c r="B15" s="31" t="s">
        <v>274</v>
      </c>
      <c r="C15" s="31" t="s">
        <v>275</v>
      </c>
      <c r="D15" s="31" t="s">
        <v>68</v>
      </c>
      <c r="E15" s="15">
        <v>1</v>
      </c>
      <c r="F15" s="58"/>
      <c r="G15" s="61">
        <f>E15*F15</f>
        <v>0</v>
      </c>
    </row>
    <row r="16" spans="1:7" ht="13.5">
      <c r="A16" s="14">
        <v>3</v>
      </c>
      <c r="B16" s="31" t="s">
        <v>41</v>
      </c>
      <c r="C16" s="31">
        <v>0</v>
      </c>
      <c r="D16" s="31" t="s">
        <v>42</v>
      </c>
      <c r="E16" s="15">
        <v>1</v>
      </c>
      <c r="F16" s="58"/>
      <c r="G16" s="61">
        <f>E16*F16</f>
        <v>0</v>
      </c>
    </row>
    <row r="17" spans="1:7" ht="13.5">
      <c r="A17" s="14">
        <v>4</v>
      </c>
      <c r="B17" s="31" t="s">
        <v>145</v>
      </c>
      <c r="C17" s="31" t="s">
        <v>223</v>
      </c>
      <c r="D17" s="31" t="s">
        <v>224</v>
      </c>
      <c r="E17" s="15">
        <v>1</v>
      </c>
      <c r="F17" s="58"/>
      <c r="G17" s="61">
        <f>E17*F17</f>
        <v>0</v>
      </c>
    </row>
    <row r="18" spans="1:7" ht="13.5">
      <c r="A18" s="33"/>
      <c r="B18" s="34"/>
      <c r="C18" s="34"/>
      <c r="D18" s="35"/>
      <c r="E18" s="36">
        <v>0</v>
      </c>
      <c r="F18" s="59"/>
      <c r="G18" s="59"/>
    </row>
    <row r="19" spans="1:7" ht="13.5">
      <c r="A19" s="33"/>
      <c r="B19" s="16"/>
      <c r="C19" s="16"/>
      <c r="D19" s="16"/>
      <c r="E19" s="36" t="s">
        <v>16</v>
      </c>
      <c r="F19" s="59"/>
      <c r="G19" s="59"/>
    </row>
    <row r="20" spans="1:7" ht="13.5">
      <c r="A20" s="28" t="s">
        <v>20</v>
      </c>
      <c r="B20" s="37"/>
      <c r="C20" s="37"/>
      <c r="D20" s="29"/>
      <c r="E20" s="30">
        <v>3</v>
      </c>
      <c r="F20" s="57"/>
      <c r="G20" s="57"/>
    </row>
    <row r="21" spans="1:7" ht="13.5">
      <c r="A21" s="14">
        <v>5</v>
      </c>
      <c r="B21" s="31" t="s">
        <v>46</v>
      </c>
      <c r="C21" s="31" t="s">
        <v>225</v>
      </c>
      <c r="D21" s="31" t="s">
        <v>226</v>
      </c>
      <c r="E21" s="15">
        <v>1</v>
      </c>
      <c r="F21" s="58"/>
      <c r="G21" s="61">
        <f>E21*F21</f>
        <v>0</v>
      </c>
    </row>
    <row r="22" spans="1:7" ht="27">
      <c r="A22" s="14">
        <v>6</v>
      </c>
      <c r="B22" s="31" t="s">
        <v>46</v>
      </c>
      <c r="C22" s="31" t="s">
        <v>47</v>
      </c>
      <c r="D22" s="31" t="s">
        <v>48</v>
      </c>
      <c r="E22" s="15">
        <v>2</v>
      </c>
      <c r="F22" s="58"/>
      <c r="G22" s="61">
        <f>E22*F22</f>
        <v>0</v>
      </c>
    </row>
    <row r="23" spans="1:7" ht="13.5">
      <c r="A23" s="14">
        <v>7</v>
      </c>
      <c r="B23" s="31" t="s">
        <v>46</v>
      </c>
      <c r="C23" s="31" t="s">
        <v>49</v>
      </c>
      <c r="D23" s="31" t="s">
        <v>50</v>
      </c>
      <c r="E23" s="15">
        <v>1</v>
      </c>
      <c r="F23" s="58"/>
      <c r="G23" s="61">
        <f>E23*F23</f>
        <v>0</v>
      </c>
    </row>
    <row r="24" spans="1:7" ht="13.5">
      <c r="A24" s="33"/>
      <c r="B24" s="34"/>
      <c r="C24" s="34"/>
      <c r="D24" s="35"/>
      <c r="E24" s="36">
        <v>0</v>
      </c>
      <c r="F24" s="59"/>
      <c r="G24" s="59"/>
    </row>
    <row r="25" spans="1:7" ht="13.5">
      <c r="A25" s="33"/>
      <c r="B25" s="16"/>
      <c r="C25" s="16"/>
      <c r="D25" s="16"/>
      <c r="E25" s="36" t="s">
        <v>16</v>
      </c>
      <c r="F25" s="59"/>
      <c r="G25" s="59"/>
    </row>
    <row r="26" spans="1:7" ht="13.5">
      <c r="A26" s="28" t="s">
        <v>21</v>
      </c>
      <c r="B26" s="37"/>
      <c r="C26" s="37"/>
      <c r="D26" s="29"/>
      <c r="E26" s="30">
        <v>6</v>
      </c>
      <c r="F26" s="57"/>
      <c r="G26" s="57"/>
    </row>
    <row r="27" spans="1:7" ht="13.5">
      <c r="A27" s="14">
        <v>8</v>
      </c>
      <c r="B27" s="31" t="s">
        <v>165</v>
      </c>
      <c r="C27" s="31" t="s">
        <v>227</v>
      </c>
      <c r="D27" s="31" t="s">
        <v>228</v>
      </c>
      <c r="E27" s="15">
        <v>1</v>
      </c>
      <c r="F27" s="58"/>
      <c r="G27" s="61">
        <f>E27*F27</f>
        <v>0</v>
      </c>
    </row>
    <row r="28" spans="1:7" ht="13.5">
      <c r="A28" s="14">
        <v>9</v>
      </c>
      <c r="B28" s="31" t="s">
        <v>229</v>
      </c>
      <c r="C28" s="31" t="s">
        <v>230</v>
      </c>
      <c r="D28" s="31" t="s">
        <v>231</v>
      </c>
      <c r="E28" s="15">
        <v>1</v>
      </c>
      <c r="F28" s="58"/>
      <c r="G28" s="61">
        <f>E28*F28</f>
        <v>0</v>
      </c>
    </row>
    <row r="29" spans="1:7" ht="13.5">
      <c r="A29" s="14">
        <v>10</v>
      </c>
      <c r="B29" s="31" t="s">
        <v>229</v>
      </c>
      <c r="C29" s="31" t="s">
        <v>232</v>
      </c>
      <c r="D29" s="31" t="s">
        <v>233</v>
      </c>
      <c r="E29" s="15">
        <v>6</v>
      </c>
      <c r="F29" s="58"/>
      <c r="G29" s="61">
        <f>E29*F29</f>
        <v>0</v>
      </c>
    </row>
    <row r="30" spans="1:7" ht="13.5">
      <c r="A30" s="14">
        <v>11</v>
      </c>
      <c r="B30" s="31" t="s">
        <v>46</v>
      </c>
      <c r="C30" s="31" t="s">
        <v>74</v>
      </c>
      <c r="D30" s="31" t="s">
        <v>75</v>
      </c>
      <c r="E30" s="15">
        <v>1</v>
      </c>
      <c r="F30" s="58"/>
      <c r="G30" s="61">
        <f>E30*F30</f>
        <v>0</v>
      </c>
    </row>
    <row r="31" spans="1:7" ht="13.5">
      <c r="A31" s="14">
        <v>12</v>
      </c>
      <c r="B31" s="31" t="s">
        <v>71</v>
      </c>
      <c r="C31" s="31" t="s">
        <v>180</v>
      </c>
      <c r="D31" s="31" t="s">
        <v>28</v>
      </c>
      <c r="E31" s="15">
        <v>4</v>
      </c>
      <c r="F31" s="58"/>
      <c r="G31" s="61">
        <f>E31*F31</f>
        <v>0</v>
      </c>
    </row>
    <row r="32" spans="1:7" ht="13.5">
      <c r="A32" s="33"/>
      <c r="B32" s="34"/>
      <c r="C32" s="34"/>
      <c r="D32" s="35"/>
      <c r="E32" s="36">
        <v>0</v>
      </c>
      <c r="F32" s="59"/>
      <c r="G32" s="59"/>
    </row>
    <row r="33" spans="1:7" ht="13.5">
      <c r="A33" s="33"/>
      <c r="B33" s="16"/>
      <c r="C33" s="16"/>
      <c r="D33" s="16"/>
      <c r="E33" s="36" t="s">
        <v>16</v>
      </c>
      <c r="F33" s="59"/>
      <c r="G33" s="59"/>
    </row>
    <row r="34" spans="1:7" ht="13.5">
      <c r="A34" s="28" t="s">
        <v>23</v>
      </c>
      <c r="B34" s="37"/>
      <c r="C34" s="37"/>
      <c r="D34" s="29"/>
      <c r="E34" s="30">
        <v>7</v>
      </c>
      <c r="F34" s="57"/>
      <c r="G34" s="57"/>
    </row>
    <row r="35" spans="1:7" ht="13.5">
      <c r="A35" s="14">
        <v>13</v>
      </c>
      <c r="B35" s="31" t="s">
        <v>76</v>
      </c>
      <c r="C35" s="31" t="s">
        <v>77</v>
      </c>
      <c r="D35" s="31" t="s">
        <v>78</v>
      </c>
      <c r="E35" s="15">
        <v>1</v>
      </c>
      <c r="F35" s="58"/>
      <c r="G35" s="61">
        <f t="shared" ref="G35:G41" si="0">E35*F35</f>
        <v>0</v>
      </c>
    </row>
    <row r="36" spans="1:7" ht="13.5">
      <c r="A36" s="14">
        <v>14</v>
      </c>
      <c r="B36" s="31" t="s">
        <v>76</v>
      </c>
      <c r="C36" s="31" t="s">
        <v>202</v>
      </c>
      <c r="D36" s="31" t="s">
        <v>203</v>
      </c>
      <c r="E36" s="15">
        <v>1</v>
      </c>
      <c r="F36" s="58"/>
      <c r="G36" s="61">
        <f t="shared" si="0"/>
        <v>0</v>
      </c>
    </row>
    <row r="37" spans="1:7" ht="13.5">
      <c r="A37" s="14">
        <v>15</v>
      </c>
      <c r="B37" s="31" t="s">
        <v>76</v>
      </c>
      <c r="C37" s="31" t="s">
        <v>204</v>
      </c>
      <c r="D37" s="31" t="s">
        <v>205</v>
      </c>
      <c r="E37" s="15">
        <v>1</v>
      </c>
      <c r="F37" s="58"/>
      <c r="G37" s="61">
        <f t="shared" si="0"/>
        <v>0</v>
      </c>
    </row>
    <row r="38" spans="1:7" ht="13.5">
      <c r="A38" s="14">
        <v>16</v>
      </c>
      <c r="B38" s="31" t="s">
        <v>206</v>
      </c>
      <c r="C38" s="31" t="s">
        <v>207</v>
      </c>
      <c r="D38" s="31" t="s">
        <v>208</v>
      </c>
      <c r="E38" s="15">
        <v>1</v>
      </c>
      <c r="F38" s="58"/>
      <c r="G38" s="61">
        <f t="shared" si="0"/>
        <v>0</v>
      </c>
    </row>
    <row r="39" spans="1:7" ht="13.5">
      <c r="A39" s="14">
        <v>17</v>
      </c>
      <c r="B39" s="31" t="s">
        <v>76</v>
      </c>
      <c r="C39" s="31" t="s">
        <v>81</v>
      </c>
      <c r="D39" s="31" t="s">
        <v>82</v>
      </c>
      <c r="E39" s="15">
        <v>1</v>
      </c>
      <c r="F39" s="58"/>
      <c r="G39" s="61">
        <f t="shared" si="0"/>
        <v>0</v>
      </c>
    </row>
    <row r="40" spans="1:7" ht="13.5">
      <c r="A40" s="14">
        <v>18</v>
      </c>
      <c r="B40" s="31" t="s">
        <v>46</v>
      </c>
      <c r="C40" s="31" t="s">
        <v>51</v>
      </c>
      <c r="D40" s="31" t="s">
        <v>52</v>
      </c>
      <c r="E40" s="15">
        <v>1</v>
      </c>
      <c r="F40" s="58"/>
      <c r="G40" s="61">
        <f t="shared" si="0"/>
        <v>0</v>
      </c>
    </row>
    <row r="41" spans="1:7" ht="13.5">
      <c r="A41" s="14">
        <v>19</v>
      </c>
      <c r="B41" s="31" t="s">
        <v>46</v>
      </c>
      <c r="C41" s="31" t="s">
        <v>53</v>
      </c>
      <c r="D41" s="31" t="s">
        <v>54</v>
      </c>
      <c r="E41" s="15">
        <v>1</v>
      </c>
      <c r="F41" s="58"/>
      <c r="G41" s="61">
        <f t="shared" si="0"/>
        <v>0</v>
      </c>
    </row>
    <row r="42" spans="1:7" ht="13.5">
      <c r="A42" s="33"/>
      <c r="B42" s="34"/>
      <c r="C42" s="34"/>
      <c r="D42" s="35"/>
      <c r="E42" s="36">
        <v>0</v>
      </c>
      <c r="F42" s="59"/>
      <c r="G42" s="59"/>
    </row>
    <row r="43" spans="1:7" ht="13.5">
      <c r="A43" s="33"/>
      <c r="B43" s="16"/>
      <c r="C43" s="16"/>
      <c r="D43" s="16"/>
      <c r="E43" s="36" t="s">
        <v>16</v>
      </c>
      <c r="F43" s="59"/>
      <c r="G43" s="59"/>
    </row>
    <row r="44" spans="1:7" ht="13.5">
      <c r="A44" s="28" t="s">
        <v>24</v>
      </c>
      <c r="B44" s="37"/>
      <c r="C44" s="37"/>
      <c r="D44" s="29"/>
      <c r="E44" s="30">
        <v>1828.4494999999999</v>
      </c>
      <c r="F44" s="57"/>
      <c r="G44" s="57"/>
    </row>
    <row r="45" spans="1:7" ht="27">
      <c r="A45" s="14">
        <v>20</v>
      </c>
      <c r="B45" s="31" t="s">
        <v>55</v>
      </c>
      <c r="C45" s="31" t="s">
        <v>56</v>
      </c>
      <c r="D45" s="31" t="s">
        <v>57</v>
      </c>
      <c r="E45" s="15">
        <v>1</v>
      </c>
      <c r="F45" s="58"/>
      <c r="G45" s="61">
        <f t="shared" ref="G45:G51" si="1">E45*F45</f>
        <v>0</v>
      </c>
    </row>
    <row r="46" spans="1:7" ht="13.5">
      <c r="A46" s="14">
        <v>21</v>
      </c>
      <c r="B46" s="31" t="s">
        <v>58</v>
      </c>
      <c r="C46" s="31" t="s">
        <v>83</v>
      </c>
      <c r="D46" s="31" t="s">
        <v>84</v>
      </c>
      <c r="E46" s="15">
        <v>1</v>
      </c>
      <c r="F46" s="58"/>
      <c r="G46" s="61">
        <f t="shared" si="1"/>
        <v>0</v>
      </c>
    </row>
    <row r="47" spans="1:7" ht="13.5">
      <c r="A47" s="14">
        <v>22</v>
      </c>
      <c r="B47" s="31" t="s">
        <v>58</v>
      </c>
      <c r="C47" s="31" t="s">
        <v>85</v>
      </c>
      <c r="D47" s="31" t="s">
        <v>86</v>
      </c>
      <c r="E47" s="15">
        <v>1</v>
      </c>
      <c r="F47" s="58"/>
      <c r="G47" s="61">
        <f t="shared" si="1"/>
        <v>0</v>
      </c>
    </row>
    <row r="48" spans="1:7" ht="13.5">
      <c r="A48" s="14">
        <v>23</v>
      </c>
      <c r="B48" s="31" t="s">
        <v>89</v>
      </c>
      <c r="C48" s="31" t="s">
        <v>89</v>
      </c>
      <c r="D48" s="31" t="s">
        <v>90</v>
      </c>
      <c r="E48" s="15">
        <v>1</v>
      </c>
      <c r="F48" s="58"/>
      <c r="G48" s="61">
        <f t="shared" si="1"/>
        <v>0</v>
      </c>
    </row>
    <row r="49" spans="1:7" ht="13.5">
      <c r="A49" s="14">
        <v>24</v>
      </c>
      <c r="B49" s="31" t="s">
        <v>46</v>
      </c>
      <c r="C49" s="31" t="s">
        <v>250</v>
      </c>
      <c r="D49" s="31" t="s">
        <v>251</v>
      </c>
      <c r="E49" s="15">
        <v>2</v>
      </c>
      <c r="F49" s="58"/>
      <c r="G49" s="61">
        <f t="shared" si="1"/>
        <v>0</v>
      </c>
    </row>
    <row r="50" spans="1:7" ht="13.5">
      <c r="A50" s="14">
        <v>25</v>
      </c>
      <c r="B50" s="31" t="s">
        <v>46</v>
      </c>
      <c r="C50" s="31" t="s">
        <v>252</v>
      </c>
      <c r="D50" s="31" t="s">
        <v>253</v>
      </c>
      <c r="E50" s="15">
        <v>2</v>
      </c>
      <c r="F50" s="58"/>
      <c r="G50" s="61">
        <f t="shared" si="1"/>
        <v>0</v>
      </c>
    </row>
    <row r="51" spans="1:7" ht="13.5">
      <c r="A51" s="14">
        <v>26</v>
      </c>
      <c r="B51" s="31" t="s">
        <v>46</v>
      </c>
      <c r="C51" s="31" t="s">
        <v>254</v>
      </c>
      <c r="D51" s="31" t="s">
        <v>255</v>
      </c>
      <c r="E51" s="15">
        <v>2</v>
      </c>
      <c r="F51" s="58"/>
      <c r="G51" s="61">
        <f t="shared" si="1"/>
        <v>0</v>
      </c>
    </row>
    <row r="52" spans="1:7" ht="13.5">
      <c r="A52" s="14">
        <v>27</v>
      </c>
      <c r="B52" s="38"/>
      <c r="C52" s="38"/>
      <c r="D52" s="38" t="s">
        <v>25</v>
      </c>
      <c r="E52" s="15" t="s">
        <v>26</v>
      </c>
      <c r="F52" s="58"/>
      <c r="G52" s="61">
        <f>F52</f>
        <v>0</v>
      </c>
    </row>
    <row r="53" spans="1:7" ht="13.5">
      <c r="A53" s="14">
        <v>28</v>
      </c>
      <c r="B53" s="38"/>
      <c r="C53" s="38"/>
      <c r="D53" s="38" t="s">
        <v>27</v>
      </c>
      <c r="E53" s="15" t="s">
        <v>26</v>
      </c>
      <c r="F53" s="58"/>
      <c r="G53" s="61">
        <f>F53</f>
        <v>0</v>
      </c>
    </row>
    <row r="54" spans="1:7" ht="13.5">
      <c r="A54" s="14">
        <v>29</v>
      </c>
      <c r="B54" s="38"/>
      <c r="C54" s="38"/>
      <c r="D54" s="38" t="s">
        <v>28</v>
      </c>
      <c r="E54" s="15" t="s">
        <v>26</v>
      </c>
      <c r="F54" s="58"/>
      <c r="G54" s="61">
        <f>F54</f>
        <v>0</v>
      </c>
    </row>
    <row r="55" spans="1:7" ht="13.5">
      <c r="A55" s="14">
        <v>30</v>
      </c>
      <c r="B55" s="38"/>
      <c r="C55" s="38"/>
      <c r="D55" s="38" t="s">
        <v>29</v>
      </c>
      <c r="E55" s="15" t="s">
        <v>26</v>
      </c>
      <c r="F55" s="58"/>
      <c r="G55" s="61">
        <f>F55</f>
        <v>0</v>
      </c>
    </row>
    <row r="56" spans="1:7" ht="13.5">
      <c r="A56" s="14">
        <v>31</v>
      </c>
      <c r="B56" s="38"/>
      <c r="C56" s="38"/>
      <c r="D56" s="38" t="s">
        <v>30</v>
      </c>
      <c r="E56" s="15" t="s">
        <v>26</v>
      </c>
      <c r="F56" s="58"/>
      <c r="G56" s="61">
        <f>F56</f>
        <v>0</v>
      </c>
    </row>
    <row r="57" spans="1:7" ht="13.5">
      <c r="A57" s="34"/>
      <c r="B57" s="42"/>
      <c r="C57" s="42"/>
      <c r="D57" s="43" t="s">
        <v>6</v>
      </c>
      <c r="E57" s="19"/>
      <c r="F57" s="64"/>
      <c r="G57" s="64"/>
    </row>
    <row r="58" spans="1:7" ht="14.25" thickBot="1">
      <c r="A58" s="33"/>
      <c r="B58" s="34"/>
      <c r="C58" s="34"/>
      <c r="D58" s="45" t="s">
        <v>271</v>
      </c>
      <c r="E58" s="46"/>
      <c r="F58" s="78" t="s">
        <v>265</v>
      </c>
      <c r="G58" s="76">
        <f>SUM(G11:G56)</f>
        <v>0</v>
      </c>
    </row>
    <row r="59" spans="1:7" ht="15" thickTop="1" thickBot="1">
      <c r="A59" s="33"/>
      <c r="B59" s="34"/>
      <c r="C59" s="34"/>
      <c r="D59" s="45"/>
      <c r="E59" s="46"/>
      <c r="F59" s="78"/>
      <c r="G59" s="76"/>
    </row>
    <row r="60" spans="1:7" ht="15" thickTop="1" thickBot="1">
      <c r="A60" s="33"/>
      <c r="B60" s="34"/>
      <c r="C60" s="34"/>
      <c r="D60" s="45" t="s">
        <v>266</v>
      </c>
      <c r="E60" s="46"/>
      <c r="F60" s="78" t="s">
        <v>265</v>
      </c>
      <c r="G60" s="76"/>
    </row>
    <row r="61" spans="1:7" ht="15" thickTop="1" thickBot="1">
      <c r="D61" s="45" t="s">
        <v>267</v>
      </c>
      <c r="E61" s="46"/>
      <c r="F61" s="78" t="s">
        <v>265</v>
      </c>
      <c r="G61" s="76"/>
    </row>
    <row r="62" spans="1:7" ht="17.25" thickTop="1" thickBot="1">
      <c r="D62" s="45" t="s">
        <v>268</v>
      </c>
      <c r="E62" s="46"/>
      <c r="F62" s="78" t="s">
        <v>265</v>
      </c>
      <c r="G62" s="77"/>
    </row>
    <row r="63" spans="1:7" ht="15" thickTop="1" thickBot="1">
      <c r="D63" s="45" t="s">
        <v>269</v>
      </c>
      <c r="E63" s="46"/>
      <c r="F63" s="78" t="s">
        <v>265</v>
      </c>
      <c r="G63" s="76"/>
    </row>
    <row r="64" spans="1:7" ht="15" thickTop="1" thickBot="1">
      <c r="A64" s="33"/>
      <c r="B64" s="34"/>
      <c r="C64" s="34"/>
      <c r="D64" s="45"/>
      <c r="E64" s="46"/>
      <c r="F64" s="78"/>
      <c r="G64" s="76"/>
    </row>
    <row r="65" spans="1:7" ht="15" thickTop="1" thickBot="1">
      <c r="A65" s="18"/>
      <c r="B65" s="44"/>
      <c r="C65" s="44"/>
      <c r="D65" s="45" t="s">
        <v>270</v>
      </c>
      <c r="E65" s="46"/>
      <c r="F65" s="78" t="s">
        <v>265</v>
      </c>
      <c r="G65" s="76">
        <f>SUM(G58:G63)</f>
        <v>0</v>
      </c>
    </row>
    <row r="66" spans="1:7" ht="14.25" thickTop="1">
      <c r="A66" s="70"/>
      <c r="B66" s="71"/>
      <c r="C66" s="71"/>
      <c r="D66" s="72"/>
      <c r="E66" s="73"/>
      <c r="F66" s="74"/>
      <c r="G66" s="74"/>
    </row>
    <row r="67" spans="1:7" ht="27">
      <c r="A67" s="70"/>
      <c r="B67" s="71"/>
      <c r="C67" s="71"/>
      <c r="D67" s="75" t="s">
        <v>278</v>
      </c>
      <c r="E67" s="73"/>
      <c r="F67" s="74"/>
      <c r="G67" s="74"/>
    </row>
    <row r="68" spans="1:7" ht="13.5">
      <c r="A68" s="40"/>
      <c r="B68" s="40"/>
      <c r="C68" s="40"/>
      <c r="D68" s="41"/>
      <c r="E68" s="19"/>
      <c r="F68" s="64"/>
      <c r="G68" s="64"/>
    </row>
    <row r="69" spans="1:7">
      <c r="A69" s="47"/>
      <c r="B69" s="47"/>
      <c r="C69" s="47"/>
      <c r="D69" s="48"/>
      <c r="E69" s="49" t="s">
        <v>16</v>
      </c>
      <c r="F69" s="66"/>
      <c r="G69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SY01 Lobby A104</vt:lpstr>
      <vt:lpstr>SY02 Media Lab A116</vt:lpstr>
      <vt:lpstr>SY03 Study A123</vt:lpstr>
      <vt:lpstr>SY04 Study A136</vt:lpstr>
      <vt:lpstr>SY04 Study A138</vt:lpstr>
      <vt:lpstr>SY04 Study B111</vt:lpstr>
      <vt:lpstr>SY05 Young Adults A122</vt:lpstr>
      <vt:lpstr>SY06 Meeting Rm B007</vt:lpstr>
      <vt:lpstr>SY07 Conference B008</vt:lpstr>
      <vt:lpstr>SY08 Internet Cafe A014</vt:lpstr>
      <vt:lpstr>SY09 Crafts A009</vt:lpstr>
      <vt:lpstr>SY10 Corridor A015</vt:lpstr>
      <vt:lpstr>Collaboration Zone A134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Daniel, Yvonne</cp:lastModifiedBy>
  <cp:lastPrinted>2016-01-29T16:38:55Z</cp:lastPrinted>
  <dcterms:created xsi:type="dcterms:W3CDTF">2015-12-14T03:33:50Z</dcterms:created>
  <dcterms:modified xsi:type="dcterms:W3CDTF">2016-02-03T20:29:57Z</dcterms:modified>
</cp:coreProperties>
</file>